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65476" windowWidth="10275" windowHeight="5970" tabRatio="819" activeTab="0"/>
  </bookViews>
  <sheets>
    <sheet name="อัตรากำลังแบบรวม" sheetId="1" r:id="rId1"/>
  </sheets>
  <definedNames>
    <definedName name="_xlnm.Print_Titles" localSheetId="0">'อัตรากำลังแบบรวม'!$4:$7</definedName>
  </definedNames>
  <calcPr fullCalcOnLoad="1"/>
</workbook>
</file>

<file path=xl/comments1.xml><?xml version="1.0" encoding="utf-8"?>
<comments xmlns="http://schemas.openxmlformats.org/spreadsheetml/2006/main">
  <authors>
    <author>dangcatcat</author>
  </authors>
  <commentList>
    <comment ref="BF72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น้ำอ้อย  ปะจิคะ
นิตยา  คฤหัสถ์</t>
        </r>
      </text>
    </comment>
    <comment ref="BG97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อมรา  นครศรี</t>
        </r>
      </text>
    </comment>
    <comment ref="BF116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จิตพิสุทธิ์  สันทา</t>
        </r>
      </text>
    </comment>
    <comment ref="BF140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พี่เลี้ยงเด็ก
อำพร  แก้วกองนอก</t>
        </r>
      </text>
    </comment>
    <comment ref="BF287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วิรัตน์  มหามาศ</t>
        </r>
      </text>
    </comment>
    <comment ref="BF45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บุญยรักษ์  เหลาภา</t>
        </r>
      </text>
    </comment>
    <comment ref="BF168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วัชราภรณ์  อ้วนวงษ์</t>
        </r>
      </text>
    </comment>
    <comment ref="BF223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อาทิตย์  ชาทองยศ</t>
        </r>
      </text>
    </comment>
    <comment ref="BF29" authorId="0">
      <text>
        <r>
          <rPr>
            <sz val="14"/>
            <rFont val="Tahoma"/>
            <family val="2"/>
          </rPr>
          <t xml:space="preserve">
ชลดา  สิงสองคร</t>
        </r>
      </text>
    </comment>
    <comment ref="BF42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ว่าง</t>
        </r>
      </text>
    </comment>
    <comment ref="BF251" authorId="0">
      <text>
        <r>
          <rPr>
            <b/>
            <sz val="9"/>
            <rFont val="Tahoma"/>
            <family val="2"/>
          </rPr>
          <t>dangcatcat:</t>
        </r>
        <r>
          <rPr>
            <sz val="14"/>
            <rFont val="Tahoma"/>
            <family val="2"/>
          </rPr>
          <t xml:space="preserve">
ทรงกลด  คำซาว</t>
        </r>
      </text>
    </comment>
    <comment ref="BG153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กวิเชษฐ์  เฮ้าประมง</t>
        </r>
      </text>
    </comment>
    <comment ref="BF183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จิรวรรณ  พุขุนทด</t>
        </r>
      </text>
    </comment>
    <comment ref="BF112" authorId="0">
      <text>
        <r>
          <rPr>
            <sz val="14"/>
            <rFont val="Tahoma"/>
            <family val="2"/>
          </rPr>
          <t xml:space="preserve">
สกาว  กองกุล</t>
        </r>
      </text>
    </comment>
    <comment ref="BG75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รัชนีกร  แก้วเบ้า</t>
        </r>
      </text>
    </comment>
    <comment ref="BF100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แสงจันทร์  โนนหิน</t>
        </r>
      </text>
    </comment>
    <comment ref="BF245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วิมล  สมบัติจิอย
พี่เลี้ยง
นิตยา  เพชรประไพ</t>
        </r>
      </text>
    </comment>
    <comment ref="BF20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อารีรัตน์  ฮอกระวัตร</t>
        </r>
      </text>
    </comment>
    <comment ref="BF66" authorId="0">
      <text>
        <r>
          <rPr>
            <b/>
            <sz val="14"/>
            <rFont val="Tahoma"/>
            <family val="2"/>
          </rPr>
          <t xml:space="preserve"> </t>
        </r>
        <r>
          <rPr>
            <sz val="14"/>
            <rFont val="Tahoma"/>
            <family val="2"/>
          </rPr>
          <t xml:space="preserve">
อมรน  หมื่นสา</t>
        </r>
      </text>
    </comment>
    <comment ref="BF128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จริยพร  เจริญศิริ</t>
        </r>
      </text>
    </comment>
    <comment ref="BG137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ปิยวุฒิ  ดีสงคราม</t>
        </r>
      </text>
    </comment>
    <comment ref="BF260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คำนึงนิจ  ไชยตาแสง</t>
        </r>
      </text>
    </comment>
    <comment ref="BF384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ปิยะวรรณ  บุตรโท</t>
        </r>
      </text>
    </comment>
    <comment ref="BF424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ธนชนม์ หนองผือ</t>
        </r>
      </text>
    </comment>
    <comment ref="BF60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พิกุล  ผางจันทดา
พี่เลี้ยง
อรทัย  ทองตาแสง</t>
        </r>
      </text>
    </comment>
    <comment ref="BG91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อรดี  บุตรทา</t>
        </r>
      </text>
    </comment>
    <comment ref="BG103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มธุรส  แก้วมงคล</t>
        </r>
      </text>
    </comment>
    <comment ref="BF149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ครูพี่ลียง
ระเบียบ  ดาวษาวะ</t>
        </r>
      </text>
    </comment>
    <comment ref="BF79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จันทร์โรง  บุญมา</t>
        </r>
      </text>
    </comment>
    <comment ref="BF85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เสาวนุช  วิศฺษฐชาติ</t>
        </r>
      </text>
    </comment>
    <comment ref="BF82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อัจฉราภรณ์  สอนเสนา
ครูพี่เลี้ยง
วัชรภรณ์  ชัยศิริมาศ</t>
        </r>
      </text>
    </comment>
    <comment ref="BF88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รจนา  เอกตาแสง
เทพพิทักษ์  สมจิตร</t>
        </r>
      </text>
    </comment>
    <comment ref="BF109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สุจิตรา  วงษ์ธานี</t>
        </r>
      </text>
    </comment>
    <comment ref="BG109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กัญภร  ขันถม</t>
        </r>
      </text>
    </comment>
    <comment ref="BF270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สุรสีห์  ศรีสุธัญญาวงศ์</t>
        </r>
      </text>
    </comment>
    <comment ref="BF280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โกมินทร์  คนกลาง
วิทวัส  โพธิลุขา</t>
        </r>
      </text>
    </comment>
    <comment ref="BF276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ศุภเกียรติ  เดชพละ</t>
        </r>
      </text>
    </comment>
    <comment ref="BF35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ลักขณาวัลย์  อรัญเวศ</t>
        </r>
      </text>
    </comment>
    <comment ref="BF38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ศรพิชัย  นครศรี</t>
        </r>
      </text>
    </comment>
    <comment ref="BF57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สุนิสา  นาดี</t>
        </r>
      </text>
    </comment>
    <comment ref="BF54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อมรรัตน์  เทียนเปลี่ยน</t>
        </r>
      </text>
    </comment>
    <comment ref="BF119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นวลมะณี  ปรุงฆ้อง</t>
        </r>
      </text>
    </comment>
    <comment ref="BF227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วรการณ์  อุตถา</t>
        </r>
      </text>
    </comment>
    <comment ref="BF239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เมวดี  จำปากัญญา</t>
        </r>
      </text>
    </comment>
    <comment ref="BD276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น.ส.สุรีรัตน์  ตุลสุข
ไปช่วย สพป.เพชรบูรณ์ 2
นางพรรณวดี  รอดงาม
ชลบุรี 1
</t>
        </r>
      </text>
    </comment>
    <comment ref="BD280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นางยุพาพัชญ์  พรสุมามาลย์
พระยาประเสริฐสุนทราศรัย
สพป.กทม.</t>
        </r>
      </text>
    </comment>
    <comment ref="BD316" authorId="0">
      <text>
        <r>
          <rPr>
            <b/>
            <sz val="14"/>
            <rFont val="Tahoma"/>
            <family val="2"/>
          </rPr>
          <t>dangcatcat:</t>
        </r>
        <r>
          <rPr>
            <sz val="14"/>
            <rFont val="Tahoma"/>
            <family val="2"/>
          </rPr>
          <t xml:space="preserve">
นางจันทร์สุดา  ขันตี
สพป.สกลนคร 2</t>
        </r>
      </text>
    </comment>
    <comment ref="BD473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นางรัตน์ภัณฑชา  อ่างยาน
ไปบ้านดอนหญ้านาง สพป.ขก.1</t>
        </r>
      </text>
    </comment>
    <comment ref="BE162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นางรัตน์ภัณฑชา  อ่างยาน
จากบ้านดอนช้าง สพป.ขก.1</t>
        </r>
      </text>
    </comment>
    <comment ref="BE347" authorId="0">
      <text>
        <r>
          <rPr>
            <b/>
            <sz val="9"/>
            <rFont val="Tahoma"/>
            <family val="2"/>
          </rPr>
          <t>dangcatcat: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นางอารีวรรณ  อุ่นเจริญ
อนุบาลนครราชสีมา</t>
        </r>
      </text>
    </comment>
    <comment ref="BE26" authorId="0">
      <text>
        <r>
          <rPr>
            <b/>
            <sz val="14"/>
            <rFont val="Tahoma"/>
            <family val="2"/>
          </rPr>
          <t>dangcatcat:</t>
        </r>
        <r>
          <rPr>
            <sz val="14"/>
            <rFont val="Tahoma"/>
            <family val="2"/>
          </rPr>
          <t xml:space="preserve">
นางอาภรณ์  บุญยืน
บ้านดอกแก้ว อุดร1</t>
        </r>
      </text>
    </comment>
  </commentList>
</comments>
</file>

<file path=xl/sharedStrings.xml><?xml version="1.0" encoding="utf-8"?>
<sst xmlns="http://schemas.openxmlformats.org/spreadsheetml/2006/main" count="1364" uniqueCount="553">
  <si>
    <t>ว่าง</t>
  </si>
  <si>
    <t>ครู</t>
  </si>
  <si>
    <t>บ้านฝาง</t>
  </si>
  <si>
    <t>ปฐมวัย</t>
  </si>
  <si>
    <t>ป</t>
  </si>
  <si>
    <t>พระยืน</t>
  </si>
  <si>
    <t>บ้านสาวะถี(สาวัตถีราษฎร์รังสฤษฎิ์)</t>
  </si>
  <si>
    <t>บ้านหนองโข่ย(ประชารัฐบำรุง)</t>
  </si>
  <si>
    <t>ไม่ระบุ</t>
  </si>
  <si>
    <t>-</t>
  </si>
  <si>
    <t>ป.5</t>
  </si>
  <si>
    <t>ป.1</t>
  </si>
  <si>
    <t>ป.2</t>
  </si>
  <si>
    <t>ป.3</t>
  </si>
  <si>
    <t>ป.6</t>
  </si>
  <si>
    <t>ป.4</t>
  </si>
  <si>
    <t>ม.2</t>
  </si>
  <si>
    <t>ม.1</t>
  </si>
  <si>
    <t>ม.3</t>
  </si>
  <si>
    <t>ลำดับ</t>
  </si>
  <si>
    <t>โคกใหญ่ประชารัฐวิทยา</t>
  </si>
  <si>
    <t>ชุมชนบ้านโต้นศรีพิมลวิทยา</t>
  </si>
  <si>
    <t>ชุมชนบ้านท่าพระ</t>
  </si>
  <si>
    <t>ชุมชนบ้านพระยืน</t>
  </si>
  <si>
    <t>ชุมชนบ้านหนองบัว</t>
  </si>
  <si>
    <t>บ้านเลิง</t>
  </si>
  <si>
    <t>บ้านเลิงเปือย</t>
  </si>
  <si>
    <t>บ้านเหล่าเกวียนหัก</t>
  </si>
  <si>
    <t>บ้านแดงน้อย</t>
  </si>
  <si>
    <t>บ้านโกทา</t>
  </si>
  <si>
    <t>บ้านโนนตุ่นสามัคคีศึกษา</t>
  </si>
  <si>
    <t>บ้านโนนบ่อ</t>
  </si>
  <si>
    <t>บ้านโนนม่วง</t>
  </si>
  <si>
    <t>บ้านโนนรังวิทยาคาร</t>
  </si>
  <si>
    <t>บ้านกระเดื่อง</t>
  </si>
  <si>
    <t>บ้านกุดกว้างประชาสรรค์</t>
  </si>
  <si>
    <t>บ้านค้อ</t>
  </si>
  <si>
    <t>บ้านคำหัวช้างโนนตุ่นป่ามะนาว</t>
  </si>
  <si>
    <t>บ้านชาด</t>
  </si>
  <si>
    <t>บ้านดอนดู่คุรุราษฎร์วิทยา</t>
  </si>
  <si>
    <t>บ้านดอนธาตุท่าฉางท่าพระทราย</t>
  </si>
  <si>
    <t>บ้านดอนยาง</t>
  </si>
  <si>
    <t>บ้านดอนหญ้านาง</t>
  </si>
  <si>
    <t>บ้านตอกแป้น</t>
  </si>
  <si>
    <t>บ้านทองหลาง</t>
  </si>
  <si>
    <t>บ้านท่าพระเนาว์</t>
  </si>
  <si>
    <t>บ้านทุ่ม(ทุ่มประชานุเคราะห์)</t>
  </si>
  <si>
    <t>บ้านนาฝายนาโพธิ์</t>
  </si>
  <si>
    <t>บ้านบ่อแก</t>
  </si>
  <si>
    <t>บ้านบะยาว</t>
  </si>
  <si>
    <t>บ้านบึงเนียมบึงใคร่นุ่นท่าหิน</t>
  </si>
  <si>
    <t>บ้านป่าสังข์หนองฮี</t>
  </si>
  <si>
    <t>บ้านผือ(สวัสดิ์ราษฎร์วิทยา)</t>
  </si>
  <si>
    <t>บ้านม่วง</t>
  </si>
  <si>
    <t>บ้านลาดนาเพียง</t>
  </si>
  <si>
    <t>บ้านสวนมอนไคร่นุ่นวังหิน</t>
  </si>
  <si>
    <t>บ้านหนองแวงบวรวิทย์</t>
  </si>
  <si>
    <t>บ้านหนองแวงหนองจิกโนนตุ่น</t>
  </si>
  <si>
    <t>บ้านหนองแสงโคกน้อย</t>
  </si>
  <si>
    <t>บ้านหนองไหลหนองบัวทอง</t>
  </si>
  <si>
    <t>บ้านหนองไฮโพธิ์ชัย</t>
  </si>
  <si>
    <t>บ้านหนองกุงคุรุประชาสรรค์</t>
  </si>
  <si>
    <t>บ้านหนองกุงวิทยาคาร</t>
  </si>
  <si>
    <t>บ้านหนองค้ากลางฮุง</t>
  </si>
  <si>
    <t>บ้านหนองบัวดีหมี(คุรุสามัคคี3)</t>
  </si>
  <si>
    <t>บ้านหนองหลุบ</t>
  </si>
  <si>
    <t>บ้านหนองหัววัว</t>
  </si>
  <si>
    <t>บ้านหนองหิน</t>
  </si>
  <si>
    <t>บ้านหินเหิบศิลาทิพย์</t>
  </si>
  <si>
    <t>บ้านหินตั้งหนองอีเลิง</t>
  </si>
  <si>
    <t>บ้านหินลาดวังตอ</t>
  </si>
  <si>
    <t>สนามบิน</t>
  </si>
  <si>
    <t>สระแก้วราษฎร์บำรุง</t>
  </si>
  <si>
    <t>หนองแวงคุรุราษฎร์รังสรรค์</t>
  </si>
  <si>
    <t>หนองโพธิ์ประชานุกูล</t>
  </si>
  <si>
    <t>หนองชาดพิทยาคม</t>
  </si>
  <si>
    <t>ห้วยหว้าวิทยาคม</t>
  </si>
  <si>
    <t>อนุบาลขอนแก่น</t>
  </si>
  <si>
    <t>บ้านโคกสีโคกเปี้ย</t>
  </si>
  <si>
    <t>ชุมชนบ้านฝาง</t>
  </si>
  <si>
    <t>บ้านงิ้ว</t>
  </si>
  <si>
    <t>บ้านหนองหญ้าแพรกท่าแร่</t>
  </si>
  <si>
    <t>บ้านโนนเรือง</t>
  </si>
  <si>
    <t>บ้านสงเปือยฮ่องเดื่อ</t>
  </si>
  <si>
    <t>บ้านโคกแปะ</t>
  </si>
  <si>
    <t>บ้านเหล่านกชุมวิทยาสรรค์</t>
  </si>
  <si>
    <t>ชื่อสถานศึกษา</t>
  </si>
  <si>
    <t>ตำบล</t>
  </si>
  <si>
    <t>อำเภอ/
กิ่งอำเภอ</t>
  </si>
  <si>
    <t>ระยะทาง
(กม.)
ร.ร. ถึงสพท.</t>
  </si>
  <si>
    <t>พื้นที่ตั้ง
(ตัวเลข)</t>
  </si>
  <si>
    <t>ร.ร. ที่มี
ลักษณะพิเศษ
(ตัวอักษร)</t>
  </si>
  <si>
    <t>ปริมาณงาน</t>
  </si>
  <si>
    <t>จำนวนครู</t>
  </si>
  <si>
    <t>จำนวนครู
- ขาด, +เกิน</t>
  </si>
  <si>
    <t xml:space="preserve"> -ขาด,
+เกิน
ร้อยละ</t>
  </si>
  <si>
    <t>ครูไป
ช่วย
ราชการ</t>
  </si>
  <si>
    <t>ครูมา
ช่วย
ราชการ</t>
  </si>
  <si>
    <t>พนักงาน/ลูกจ้าง ครูผู้สอน</t>
  </si>
  <si>
    <t xml:space="preserve"> -ขาด,
+เกิน
สุทธิ</t>
  </si>
  <si>
    <t xml:space="preserve"> -ขาด,
+เกิน
สุทธิ
ร้อยละ</t>
  </si>
  <si>
    <t>อนุบาล 3 ขวบ</t>
  </si>
  <si>
    <t>อนุบาล 1</t>
  </si>
  <si>
    <t>อนุบาล 2</t>
  </si>
  <si>
    <t>ม.4</t>
  </si>
  <si>
    <t>ม.5</t>
  </si>
  <si>
    <t>ม.6</t>
  </si>
  <si>
    <t>รวม</t>
  </si>
  <si>
    <t>ตาม จ.18</t>
  </si>
  <si>
    <t>มีจริง</t>
  </si>
  <si>
    <t>ตามเกณฑ์ ก.ค.ศ.</t>
  </si>
  <si>
    <t>พนักงานราชการ</t>
  </si>
  <si>
    <t>ครูวิกฤต</t>
  </si>
  <si>
    <t>ครูวิทย์คณิต</t>
  </si>
  <si>
    <t>ครูผู้ทรงคุณค่า</t>
  </si>
  <si>
    <t>รหัสโรงเรียน</t>
  </si>
  <si>
    <t>นร.</t>
  </si>
  <si>
    <t>ห้อง</t>
  </si>
  <si>
    <t>บร.</t>
  </si>
  <si>
    <t>(1)</t>
  </si>
  <si>
    <t>DMC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</si>
  <si>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</si>
  <si>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</si>
  <si>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</si>
  <si>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</si>
  <si>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</si>
  <si>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</si>
  <si>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</si>
  <si>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</si>
  <si>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</si>
  <si>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</si>
  <si>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</si>
  <si>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</si>
  <si>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</si>
  <si>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(16)</t>
  </si>
  <si>
    <t>(17)</t>
  </si>
  <si>
    <t>(18)</t>
  </si>
  <si>
    <t>(19)</t>
  </si>
  <si>
    <t>บ้านซำจานเนินทอง</t>
  </si>
  <si>
    <t>เมือง</t>
  </si>
  <si>
    <t>หนองบัว</t>
  </si>
  <si>
    <t>บ้านคำบอน</t>
  </si>
  <si>
    <t>โนนท่อน</t>
  </si>
  <si>
    <t>ท่าพระ</t>
  </si>
  <si>
    <t>บ้านพระคือหนองโพธิ์วิทยา</t>
  </si>
  <si>
    <t>พระลับ</t>
  </si>
  <si>
    <t>บ้านคำไฮหัวทุ่งประชาบำรุง</t>
  </si>
  <si>
    <t>บ้านเป็ด</t>
  </si>
  <si>
    <t>บ้านโคกสีวิทยาเสริม</t>
  </si>
  <si>
    <t>โคกสี</t>
  </si>
  <si>
    <t>บ้านเหล่า</t>
  </si>
  <si>
    <t>บ้านดอนแดงดอนน้อย</t>
  </si>
  <si>
    <t>ดอนหัน</t>
  </si>
  <si>
    <t>บ้านโนนท่อนวิทยา</t>
  </si>
  <si>
    <t>บ้านขามป้อมชานบึงโพธิ์ทอง(สำนักงานสลากกินแบ่งสงเคราะห์86)</t>
  </si>
  <si>
    <t>ขามป้อม</t>
  </si>
  <si>
    <t>หนองแวง</t>
  </si>
  <si>
    <t>บ้านแดงใหญ่(ราษฎร์คุรุวิทยา)</t>
  </si>
  <si>
    <t>แดงใหญ่</t>
  </si>
  <si>
    <t>ศิลา</t>
  </si>
  <si>
    <t>โคกงามวิทยาคาร</t>
  </si>
  <si>
    <t>โคกงาม</t>
  </si>
  <si>
    <t>ดอนช้าง</t>
  </si>
  <si>
    <t>หนองตูม</t>
  </si>
  <si>
    <t>ป่ามะนาว</t>
  </si>
  <si>
    <t>บ้านทุ่ม</t>
  </si>
  <si>
    <t>แก่นเท่าพัฒนศึกษา</t>
  </si>
  <si>
    <t>บ้านบึงแก</t>
  </si>
  <si>
    <t>บ้านหนองขามประชาบำรุง</t>
  </si>
  <si>
    <t>บ้านหนองคลอง</t>
  </si>
  <si>
    <t>บ้านค้อท่อนน้อย</t>
  </si>
  <si>
    <t>บ้านหว้าเหล่าโพนทองประชานุกูล</t>
  </si>
  <si>
    <t>บ้านหว้า</t>
  </si>
  <si>
    <t>สำราญ</t>
  </si>
  <si>
    <t>โนนฆ้อง</t>
  </si>
  <si>
    <t>บ้านศิลา</t>
  </si>
  <si>
    <t>บ้านแก่นเท่า</t>
  </si>
  <si>
    <t>บ้านวังโพน</t>
  </si>
  <si>
    <t>บ้านโคกล่าม</t>
  </si>
  <si>
    <t>สาวะถี</t>
  </si>
  <si>
    <t>บึงเนียม</t>
  </si>
  <si>
    <t>บ้านหนองบัวน้อย</t>
  </si>
  <si>
    <t>บ้านโนนเขวา</t>
  </si>
  <si>
    <t>บ้านคำหญ้าแดง</t>
  </si>
  <si>
    <t>บ้านโคกท่า</t>
  </si>
  <si>
    <t>บ้านหนองกอยสิทธิราษฎร์บำรุง</t>
  </si>
  <si>
    <t>เมืองเก่า</t>
  </si>
  <si>
    <t>บ้านหนองหญ้าข้าวนก</t>
  </si>
  <si>
    <t>บ้านโนนค้อ</t>
  </si>
  <si>
    <t>บ้านหนองไผ่มอดินแดง</t>
  </si>
  <si>
    <t>บ้านโสกม่วงดอนดู่</t>
  </si>
  <si>
    <t>บ้านกอก</t>
  </si>
  <si>
    <t>บ้านหนองปิง</t>
  </si>
  <si>
    <t>บ้านเป็ด(ท่าบึงประชาสงเคราะห์)</t>
  </si>
  <si>
    <t>พระบุบ้านหันราษฎร์ประสาท</t>
  </si>
  <si>
    <t>พระบุ</t>
  </si>
  <si>
    <t>บ้านสะอาด</t>
  </si>
  <si>
    <t>บ้านหนองเซียงซุยโนนสะอาด</t>
  </si>
  <si>
    <t>ป่าหวายนั่ง</t>
  </si>
  <si>
    <t>บ้านดอนบม</t>
  </si>
  <si>
    <t>บ้านหนองตาไก้หนองเม็ก</t>
  </si>
  <si>
    <t>บ้านโสกแต้</t>
  </si>
  <si>
    <t>บ้านหนองตูมหนองงูเหลือม</t>
  </si>
  <si>
    <t>ไทยรัฐวิทยา84(บ้านสำราญเพี้ยฟาน)</t>
  </si>
  <si>
    <t>ในเมือง</t>
  </si>
  <si>
    <t>บ้านโคกกว้าง</t>
  </si>
  <si>
    <t>บ้านโต้น</t>
  </si>
  <si>
    <t>บ้านดงกลาง</t>
  </si>
  <si>
    <t>บ้านเหล่านาดี</t>
  </si>
  <si>
    <t>บ้านเหล่านางาม</t>
  </si>
  <si>
    <t>บ้านห้วยเตยพัฒนา</t>
  </si>
  <si>
    <t>บ้านโจดศรีวิชัย</t>
  </si>
  <si>
    <t>หินกองวิทยา</t>
  </si>
  <si>
    <t>บ้านโนนตุ่นประชาบำรุง</t>
  </si>
  <si>
    <t>บ้านดอนหันวิทยาสาร</t>
  </si>
  <si>
    <t>ดอนหันประชารัฐศึกษา</t>
  </si>
  <si>
    <t>บ้านหินขาว</t>
  </si>
  <si>
    <t>บ้านเพี้ยฟานโนนตุ่น</t>
  </si>
  <si>
    <t>โนนฆ้องวิทยาคาร</t>
  </si>
  <si>
    <t>บ้านหนองเต่าบึงเรือใหญ่</t>
  </si>
  <si>
    <t>บ้านหนองปอ</t>
  </si>
  <si>
    <t>บ้านหนองคู</t>
  </si>
  <si>
    <t>บ้านม่วงโป้</t>
  </si>
  <si>
    <t>ไตรมิตรวิทยาคาร</t>
  </si>
  <si>
    <t>บ้านโคกนางามปลาเซียม</t>
  </si>
  <si>
    <t>บ้านป่าหวาย</t>
  </si>
  <si>
    <t>บ้านแดงราษฎร์สามัคคี</t>
  </si>
  <si>
    <t>พงษ์ภิญโญ 2</t>
  </si>
  <si>
    <t>บ้านป่าหม้อหนองคู</t>
  </si>
  <si>
    <t>บ้านโนนลาน</t>
  </si>
  <si>
    <t>บ้านโคกฟันโปง</t>
  </si>
  <si>
    <t>บ้านดอนช้าง(ศรีสุขวิทยา)</t>
  </si>
  <si>
    <t>บ้านหนองเบ็ญ</t>
  </si>
  <si>
    <t>ชุมชนบ้านพรหมนิมิต</t>
  </si>
  <si>
    <t>อยู่ระหว่างยุบเลิก</t>
  </si>
  <si>
    <t>รวมทั้งหมด    158       โรง</t>
  </si>
  <si>
    <t>กล่มสถานศึกษ</t>
  </si>
  <si>
    <t>บ้านนาเพียง(รวมบ้านโคกท่า)</t>
  </si>
  <si>
    <t>บ้านหนองกุงน้อย</t>
  </si>
  <si>
    <t>บ้านไก่นา(รวมโคกนางามฯ+อัมพวัน)</t>
  </si>
  <si>
    <t>บ้านโนนแต้(รวมโคกสีโคกเปี้ย)</t>
  </si>
  <si>
    <t>บ้านกุดนางทุย(รวมหนองกุงคุรุฯ)</t>
  </si>
  <si>
    <t>บ้านโนนกู่(รวมม่วงโป้)</t>
  </si>
  <si>
    <t>บ้านดงพอง(รวมหนองเต่าบึงเรือใหญ่)</t>
  </si>
  <si>
    <t>บ้านเหมือดแอ่คุรุราษฎร์อุทิศ(รวมโคกท่า)</t>
  </si>
  <si>
    <t>บ้านห้วยชัน(เรียนรวมบ้านหนองหิน)</t>
  </si>
  <si>
    <t>บ้านเต่านอ(เรียนรวมบ้านหนองหิน)</t>
  </si>
  <si>
    <t>บ้านบึงฉิม(รวมบึงเนียม)</t>
  </si>
  <si>
    <t>บ้านป่าเหลื่อม(รวมป่าสังข์หนองฮี)</t>
  </si>
  <si>
    <t>บ้านโคกสูงวิทยาคม(รวมบ้านหว้าเหล่าโพนทองฯ)</t>
  </si>
  <si>
    <t>หินฮาวคุรุประชาสรรค์(รวมโนนฆ้องวิทยาคาร)</t>
  </si>
  <si>
    <t>เขื่อนกระพี้ศึกษา(รวมหนองชาด)</t>
  </si>
  <si>
    <t>บ้านนาล้อม(ชุมชนบ้านพระยืน)</t>
  </si>
  <si>
    <t>บ้านดงเก่า(รวมดงกลาง)</t>
  </si>
  <si>
    <t>บ้านโจดใหญ่(รวมดงกลาง)</t>
  </si>
  <si>
    <t>บ้านป่าส่าน(รวมบ่อแก)</t>
  </si>
  <si>
    <t>บ้านแก่นประดู่(รวมป่าหม้อหนองคู)</t>
  </si>
  <si>
    <t>บ้านบึงสวางคุยโพธิ์(เลิกสถานศึกษา)</t>
  </si>
  <si>
    <t>พงษ์ภิญโญ 1(เลิกสถานศึกษา)</t>
  </si>
  <si>
    <t>แบบแสดงปริมาณงานของสถานศึกษาประกอบการวางแผนอัตรากำลังครูของสถานศึกษา สังกัดสำนักงานคณะกรรมการการศึกษาขั้นพื้นฐาน ปีงบประมาณ พ.ศ.2562</t>
  </si>
  <si>
    <t xml:space="preserve">ของ  สำนักงานเขตพื้นที่การศึกษาประถมศึกษาขอนแก่น เขต 1  </t>
  </si>
  <si>
    <t>ความต้องการวิชาเอก</t>
  </si>
  <si>
    <t>1. ภาษาไทย  2. วิทยาศาสตร์</t>
  </si>
  <si>
    <t>1. ภาษาไทย  2. ภาษาอังกฤษ</t>
  </si>
  <si>
    <t>1. ภาษาไทย  2.  คณิตศาสตร์  3. วิทยาศาสตร์  4. ประถมศึกษา  5. ปฐมวัย</t>
  </si>
  <si>
    <t>1. ภาษาไทย  2.ภาษาอังกฤษ  3.คณิตศาสตร์  4. คอมพิวเตอร์  5. คหกรรม-อุตสาหกรรม</t>
  </si>
  <si>
    <t>1. ภาษาไทย  2. คณิตศาสตร์  3. วิทยาศาสตร์  4. สังคมศึกษา  5. ศิลปศึกษา</t>
  </si>
  <si>
    <t>1. ภาษาไทย  2. คณิตศาสตร์  3. ศิลปศึกษา 4. ดนตรี-นาฎศิลป์  5. ภาษาอังกฤษ</t>
  </si>
  <si>
    <t>1. ภาษาไทย</t>
  </si>
  <si>
    <t>1. ภาษาไทย  2. คณิตศาสตร์  3. ภาษาอังกฤษ  4. สังคมศึกษา</t>
  </si>
  <si>
    <t>1. ภาษาไทย    2.ภาษาอังกฤษ  3.คณิตศาสตร์  4.วิทยาศาสตร์  5.คอมพิวเตอร์</t>
  </si>
  <si>
    <t>1. ภาษาไทย  2. วิทยาศาสตร์  3. คอมพิวเตอร์  4. ศิลปศึกษา  5. พลศึกษา</t>
  </si>
  <si>
    <t>1. ภาษาไทย  2. ปฐมวัย  3. ประถมศึกษา</t>
  </si>
  <si>
    <t>1. ภาษาไทย  2.คณิตศาสตร์  3. วิทยาศาสตร์  4. ภาษาอังกฤษ  5. คอมพิวเตอร์</t>
  </si>
  <si>
    <t>1. ภาษาไทย  2. คณิตศาสตร์  3. วิทยาศาสตร์</t>
  </si>
  <si>
    <t>1. ภาษาไทย  2. สังคม  3. คอมพิวเตอร์</t>
  </si>
  <si>
    <t>1. วิทยาศาสตร์  2. ภาษาไทย  3. คอมพิวเตอร์</t>
  </si>
  <si>
    <t>1. ปฐมวัย  2. ภาษาไทย  3. คณิตศาสตร์  4. วิทยาศาสตร์  5. คอมพิวเตอร์</t>
  </si>
  <si>
    <t>1. ปฐมวัย  2. ภาษาไทย  3. คณิตศาสตร์  4. วิทยาศาสตร์</t>
  </si>
  <si>
    <t>1. วิทยาศาสตร์  2. ภาษาไทย  3. ปฐมวัย  4. สังคมศึกษา  5. ศิลปศึกษา</t>
  </si>
  <si>
    <t>1. ภาษาอังกฤษ  2. ภาษาไทย 3.วิทยาศาสตร์  4. คณิตศาสตร์  5. พลศึกษา</t>
  </si>
  <si>
    <t>1. คณิตศาสตร์  2. ภาษาไทย  3. ภาษาอังกฤษ  4. สังคมศึกษา  5. ปฐมวัย</t>
  </si>
  <si>
    <t>1. คณิตศาสตร์  2. ภาษาไทย  3. วิทยาศาสตร์  4. ปฐมวัย  5. ภาษาอังกฤษ</t>
  </si>
  <si>
    <t>1. คณิตศาสตร์  2. ภาษาไทย  3. วิทยาศาสตร์</t>
  </si>
  <si>
    <t>1. ปฐมวัย  2. ภาษาไทย  3. ภาษาอังกฤษ  4. คณิตศาสตร์  5. การเงิน</t>
  </si>
  <si>
    <t>1. ปฐมวัย  2. ภาษาไทย  3. วิทยาศาสตร์  4. คอมพิวเตอร์</t>
  </si>
  <si>
    <t>1. ปฐมวัย  2. ภาษาไทย</t>
  </si>
  <si>
    <t>1. การประถมศึกษา  2. ศิลปะ  3. ภาษาไทย  4. ภาษาอังกฤษ  5. ดนตรี</t>
  </si>
  <si>
    <t>1. ภาษาอังกฤษ  2. วิทยาศาสตร์  3. ภาษาไทย  4. ดนตรี  5. ปฐมวัย</t>
  </si>
  <si>
    <t>1. ภาษาอังกฤษ  2. วิทยาศาสตร์  3. ภาษาไทย  4. ปฐมวัย  5. คณิตศาสตร์</t>
  </si>
  <si>
    <t>1. ภาษาอังกฤษ  2. คณิตศาสตร์  3. ภาษาไทย  4. ปฐมวัย  5. พลศึกษา</t>
  </si>
  <si>
    <t>1. ปฐมวัย  2. คณิตศาสตร์  3. ภาษาไทย  4. สังคมศึกษา  5. ภาษาอังกฤษ</t>
  </si>
  <si>
    <t>1. ปฐมวัย  2. คณิตศาสตร์  3. ภาษาไทย  4. นาฎศิลป์  5. วิทยาศาสตร์</t>
  </si>
  <si>
    <t>1. ปฐมวัย  2. ภาษาอังกฤษ  3. ภาษาไทย  4. ศิลปะ  5. ดนตรี - นาฎศิลป์</t>
  </si>
  <si>
    <t>1. ภาษาอังกฤษ  2. ปฐมวัย  3. ภาษาไทย  4. คณิตศาสตร์  5. คอมพิวเตอร์</t>
  </si>
  <si>
    <t>1. ปฐมวัย  2. ประถมศึกษา  3. ภาษาไทย  4. คณิตศาสตร์</t>
  </si>
  <si>
    <t>1. ภาษาอังกฤษ  2. วิทยาศาสตร์  3. ภาษาไทย  4. พลศึกษา</t>
  </si>
  <si>
    <t>1. สังคมศึกษา  2. ปฐมวัย  3. ภาษาไทย  4. ศิลปศึกษา  5. ดนตรี  6. นาฎศิลป์</t>
  </si>
  <si>
    <t>1. ปฐมวัย  2.  พลศึกษา  3. ภาษาไทย  4. วิทยาศาสตร์  5. คณิตศาสตร์</t>
  </si>
  <si>
    <t>1. ภาษาอังกฤษ  2. คณิตศาสตร์  3. ภาษาไทย</t>
  </si>
  <si>
    <t>1. ปฐมวัย  2. ภาษาอังกฤษ  3. ภาษาไทย  4. สังคมศึกษา  5. คณิตศาสตร์</t>
  </si>
  <si>
    <t>1. ประถมศึกษา  2. คณิตศาสตร์  3. ภาษาไทย 4. วิทยาศาสตร์</t>
  </si>
  <si>
    <t>1. วิทยาศาสตร์  2. ปฐมวัย  3. ภาษาไทย  4. คณิตศาสตร์  5. ศิลปศึกษา</t>
  </si>
  <si>
    <t>1. คณิตศาสตร์  2. ภาษาอังกฤษ  3. ภาษาไทย  4. วิทยาศาสตร์  5. ปฐมวัย</t>
  </si>
  <si>
    <t>1. พลศึกษา  2. ดนตรี-นาฏศิลป์  3. ภาษาอังกฤษ  4. ภาษาไทย</t>
  </si>
  <si>
    <t xml:space="preserve">1. ปฐมวัย  2. ภาษาอังกฤษ  3. วิทยาศาสตร์  4. ภาษาไทย </t>
  </si>
  <si>
    <t>1. วิทยาศาสตร์  2. สังคมศึกษา  3. คอมพิวเตอร์  4. ภาษาไทย  5. ปฐมวัย</t>
  </si>
  <si>
    <t>1. ปฐมวัย  2. วิทยาศาสตร์  3. คณิตศาสตร์  4. ภาษาไทย  5. ดนตรี</t>
  </si>
  <si>
    <t>1. ภาษาอังกฤษ  2. คณิตศาสตร์  3. วิทยาศาสตร์  4. ภาษาไทย</t>
  </si>
  <si>
    <t>1. วิทยาศาสตร์  2. ปฐมวัย  3. คอมพิวเตอร์  4. ภาษาไทย  5. สังคมศึกษา</t>
  </si>
  <si>
    <t>1. ปฐมวัย  2. คณิตศาสตร์  3. ภาษาอังกฤษ  4. ภาษาไทย</t>
  </si>
  <si>
    <t>1. วิทยาศาสตร์  2. คณิตศาสตร์  3. ศิลปศึกษา  4. ภาษาอังกฤษ  5. ภาษาไทย</t>
  </si>
  <si>
    <t>1. ภาษาอังกฤษ  2. คอมพิวเตอร์  3. วิทยาศาสตร์  4. นาฏศิลป์  5. ภาษาไทย</t>
  </si>
  <si>
    <t>1. คณิตศาสตร์  2. พลศึกษา  3. ศิลปศึกษา  4. ดนตรี  5. วิทยาศาสตร์  6. ภาษาไทย</t>
  </si>
  <si>
    <t>1. ปฐมวัย  2. ประถมศึกษา  3. วิทยาศาสตร์  4. ภาษาอังกฤษ  5. ภาษาไทย  6. พลศึกษา</t>
  </si>
  <si>
    <t>1. ภาษาอังกฤษ  2. วิทยาศาสตร์</t>
  </si>
  <si>
    <t>1. ปฐมวัย  2. ภาษาอังกฤษ  3. คณิตศาสตร์</t>
  </si>
  <si>
    <t>1. ปฐมวัย</t>
  </si>
  <si>
    <t>1. ภาษาอังกฤษ  2. คอมพิวเตอร์  3. สังคมศึกษา  4. ปฐมวัย</t>
  </si>
  <si>
    <t>1. พลศึกษา</t>
  </si>
  <si>
    <t>1. ปฐมวัย  2. คณิตศาสตร์</t>
  </si>
  <si>
    <t>1. ภาษาอังกฤษ  2. คณิตศาสตร์  3. คอมพิวเตอร์  4. วิทยาศาสตร์  5. พลศึกษา</t>
  </si>
  <si>
    <t>1. ภาษาอังกฤษ</t>
  </si>
  <si>
    <t>1. คอมพิวเตอร์  2. คณิตศาสตร์  3. ภาษาอังกฤษ</t>
  </si>
  <si>
    <t>1. วิทยาศาสตร์  2.  ภาษาอังกฤษ  3. ประถมศึกษา</t>
  </si>
  <si>
    <t>1. ภาษาอังกฤษ  2. วิทยาศาสตร์  3. คณิตศาสตร์</t>
  </si>
  <si>
    <t>1. ปฐมวัย  2. วิทยาศาสตร์</t>
  </si>
  <si>
    <t>1. คณิตศาสตร์  2. ปฐมวัย  3. พลศึกษา</t>
  </si>
  <si>
    <t>1. ภาษาอังกฤษ  2. วิทยาศาสตร์  3. คอมพิวเตอร์</t>
  </si>
  <si>
    <t>1. ภาษาอังกฤษ  2. ปฐมวัย  3. สุขศึกษา - พลศึกษา</t>
  </si>
  <si>
    <t>1. คณิตศาสตร์  2. วิทยาศาสตร์  3. พลศึกษา</t>
  </si>
  <si>
    <t>1. ปฐมวัย  2. คอมพิวเตอร์  3. พลศึกษา  4. คณิตศาสตร์  5. วิทยาศาสตร์</t>
  </si>
  <si>
    <t>1. ปฐมวัย  2. ประถมศึกษา</t>
  </si>
  <si>
    <t>1. คณิตศาสตร์  2. ภาษาอังกฤษ  3. วิทยาศาสตร์</t>
  </si>
  <si>
    <t>1. คณิตศาสตร์  2. วิทยาศาสตร์  3. ภาษาอังกฤษ  4. ศิลปะ-นาฎศิลป์</t>
  </si>
  <si>
    <t>1. คณิตศาสตร์  2. ภาษาอังกฤษ  3. สังคมศึกษา  4. ดนตรี - นาฎศิลป์  5. พลศึกษา</t>
  </si>
  <si>
    <t>1. ภาษาอังกฤษ  2. ดนตรี - นาฎศิลป์  3. คอมพิวเตอร์</t>
  </si>
  <si>
    <t>1. วิทยาศาสตร์  2. ปฐมวัย  3. สังคมศึกษา  4. คหกรรม  5. คอมพิวเตอร์</t>
  </si>
  <si>
    <t>1. ภาษาอังกฤษ  2. คณิตศาสตร์  3. วิทยาศาสตร์  4. พลศึกษา</t>
  </si>
  <si>
    <t>1. ปฐมวัย  2. ประถมศึกษา  3. ภาษาอังกฤษ  4. คณิตศาสตร์  5. วิทยาศาสตร์</t>
  </si>
  <si>
    <t>1. ภาษาต่างประเทศ</t>
  </si>
  <si>
    <t>1. ปฐมวัย  2. ภาษาอังกฤษ  3. คณิตศาสตร์  4. วิทยาศาสตร์</t>
  </si>
  <si>
    <t>1. ปฐมวัย  2. วิทยาศาสตร์  3. ภาษาอังกฤษ  4. ศิลปะ</t>
  </si>
  <si>
    <t>1. ดนตรี  2.  คณิตศาสตร์  3. คอมพิวเตอร์  4. ประถมศึกษา  5. ปฐมวัย</t>
  </si>
  <si>
    <t>1. คณิตศาสตร์  2. ปฐมวัย</t>
  </si>
  <si>
    <t>1. ปฐมวัย  2. ภาษาอังกฤษ  3. ดนตรี-นาฎศิลป์  4. วิทยาศาสตร์  5. คณิตศาสตร์</t>
  </si>
  <si>
    <t>1. ภาษาอังกฤษ  2. พลศึกษา  3. ศิลปศึกษา  4. นาฎศิลป์</t>
  </si>
  <si>
    <t>1. ปฐมวัย  2. ภาษาอังกฤษ</t>
  </si>
  <si>
    <t>1. คณิตศาสตร์  2. นาฎศิลป์  3. ปฐมวัย  4. ภาษาอังกฤษ  5. พลศึกษา</t>
  </si>
  <si>
    <t>1. ปฐมวัย  2. ภาษาอังกฤษ  3. วิทยาศาสตร์</t>
  </si>
  <si>
    <t>1. ภาษาอังกฤษ  2. คณิตศาสตร์  3. วิทยาศาสตร์  4. ปฐมวัย  5. พลศึกษา</t>
  </si>
  <si>
    <t>1. ภาษาอังกฤษ  2. นาฎศิลป์</t>
  </si>
  <si>
    <t>1. คอมพิวเตอร์  2. คณิตศาสตร์  3. ภาษาอังกฤษ  4. ภาษาจีน  5. พลศึกษา</t>
  </si>
  <si>
    <t>1. ปฐมวัย  2. ภาษาอังกฤษ  3. วิทยาศาสตร์  4. เทคโนโลยี</t>
  </si>
  <si>
    <t>1. ภาษาไทย  2. คณิตศาสตร์  3. คอมพิวเตอร์  4. วิทยาศาสตร์</t>
  </si>
  <si>
    <t>1. ปฐมวัย  2. ภาษาอังกฤษ  3. สังคมศึกษา  4. ดนตรี  5. พลศึกษา</t>
  </si>
  <si>
    <t>1. ภาษาต่างประเทศ  2. คณิตศาสตร์</t>
  </si>
  <si>
    <t>1. ภาษาอังกฤษ  2. วิทยาศาสตร์  3. ศิลปศึกษา  4. ดนตรี-นาฎศิลป์</t>
  </si>
  <si>
    <t>1. วิทยาศาสตร์  2. คอมพิวเตอร์  3. ศิลปศึกษา  4. ภาษาอังกฤษ  5. ประถมศึกษา</t>
  </si>
  <si>
    <t>1. ภาษาอังกฤษ  2. ปฐมวัย  3. วิทยาศาสตร์  4. คณิตศาสตร์  5. พลศึกษา</t>
  </si>
  <si>
    <t xml:space="preserve">1. ภาษาอังกฤษ  2. คอมพิวเตอร์  3. ศิลปศึกษา(ดนตรีพื้นเมือง)  4. วิทยาศาสตร์  5. พลศึกษา </t>
  </si>
  <si>
    <t>1. คอมพิวเตอร์  2. พลศึกษา  3. วิทยาศาสตร์  4. คณิตศาสตร์  5. ประถมศึกษา</t>
  </si>
  <si>
    <t>1. ปฐมวัย  2. ประถมศึกษา  3. คณิตศาสตร์  4. วิทยาศาสตร์  5. สังคมศึกษา</t>
  </si>
  <si>
    <t>1. การประถมศึกษา</t>
  </si>
  <si>
    <t>1. คณิตศาสตร์  2. ปฐมวัย  3. ภาษาอังกฤษ  4. วิทยาศาสตร์</t>
  </si>
  <si>
    <t>1. ปฐมวัย  2. พลศึกษา</t>
  </si>
  <si>
    <t>1. ปฐมวัย  2. วิทยาศาสตร์  3. คอมพิวเตอร์  4. กนตรี - นาฎศิลป์  5. ภาษาอังกฤษ</t>
  </si>
  <si>
    <t>1. คณิตศาสตร์  2. วิทยาศาสตร์</t>
  </si>
  <si>
    <t>1. พลศึกษา  2. ดนตรี-นาฏศิลป์  3. ศิลปศึกษา  4. คอมพิวเตอร์  5. ปฐมวัย</t>
  </si>
  <si>
    <t>1. ภาษาต่างประเทศ  2. วิทยาศาสตร์</t>
  </si>
  <si>
    <t>1. คณิตศาสตร์  2. ดนตรี-นาฎศิลป์  3. คอมพิวเตอร์  4. วิทยาศาสตร์  5. บรรณารักษ์</t>
  </si>
  <si>
    <t>1. ดนตรี  2. นาฎศิลป์</t>
  </si>
  <si>
    <t>1. วิทยาศาสตร์  2. ภาษาต่างประเทศ</t>
  </si>
  <si>
    <t>1. ปฐมวัย  2. เทคโนโลยีทางการศึกษา  3. ดนตรี</t>
  </si>
  <si>
    <t>1. ภาษาอังกฤษ  2. ปฐมวัย  3.วิทยาศาสตร์  4. คณิตศาสตร์  5. พลศึกษา</t>
  </si>
  <si>
    <t>1. วิทยาศาสตร์  2. คณิตศาสตร์  3. ศิลปศึกษา</t>
  </si>
  <si>
    <t>1. ปฐมวัย  2. คณิตศาสตร์  3. ภาษาอังกฤษ  4. พลศึกษา  5. ดนตรี + นาฎศิลป์</t>
  </si>
  <si>
    <t>1. ภาษาอังกฤษ  2. ปฐมวัย  3. คณิตศาสตร์</t>
  </si>
  <si>
    <t>1. วิทยาศาสตร์  2. คณิตศาสตร์  3. ภาษาอังกฤษ  4. ปฐมวัย  5. ประถมศึกษา</t>
  </si>
  <si>
    <t>1. ภาษาไทย  2.คณิตศาสตร์ 3. คอมพิวเตอร์ 4.ดนตรี 5.บรรณารักษ์</t>
  </si>
  <si>
    <t>1.ภาษาไทย 2.ภาษาอังกฤษ 3. คณิตศาสตร์ 4.นาฎศิลป์ 5. ประถมศึกษา</t>
  </si>
  <si>
    <t>1. ปฐมวัย 2.ภาษาอังกฤษ 3. คณิตศาสตร์ 4.วิทยาศาสตร์</t>
  </si>
  <si>
    <t>1. วิทยาศาสตร์  2. พลศึกษา  3. ศิลปศึกษา  4. ดนตรี  5. ประถมศึกษา</t>
  </si>
  <si>
    <t>1. นาฎศิลป์ 2. คณิตศาสตร์ 3.ภาษาอังกฤษ</t>
  </si>
  <si>
    <t>1.วิทยาศาสตร์ 2.ภาษาไทย 3.ปฐมวัย 4. พลศึกษา 5. นาฎศิลป์</t>
  </si>
  <si>
    <t>1. คณิตศาสตร์  2. ปฐมวัย  3. ภาษาอังกฤษ  4. ภาษาไทย  5. วิทยาศาสตร์</t>
  </si>
  <si>
    <t>1. ปฐมวัย 2.ภาษาไทย 3. คณิตศาสตร์</t>
  </si>
  <si>
    <t>1. การศึกษาพิเศษ  2.ภาษาอังกฤษ  3. ภาษาไทย  4. นาฎศิลป์  5. คณิตศาสตร์</t>
  </si>
  <si>
    <t>1.ภาษาไทย 2.ศิลปะ 3.คอมพิวเตอร์ 4. คณิตศาสตร์ 5.ภาษาอังกฤษ</t>
  </si>
  <si>
    <t>วิชาเอกที่มีในสถานศึกษา</t>
  </si>
  <si>
    <t>ผู้บริหาร  1 สังคมศึกษา 2  ภาษาอังกฤษ 1</t>
  </si>
  <si>
    <t>ผู้บริหาร 1 วิทยาศาสตร์ 1 สังคมศึกษา 1</t>
  </si>
  <si>
    <t>ผู้บริหาร  1 การประถมศึกษา 3 ปฐมวัย 2 ภาษาอังกฤษ 1 คอมพิวเตอร์ 1 ชีววิทยา-คณิตศาสตร์ 1 ศิลปศึกษา 1 เคมี 1</t>
  </si>
  <si>
    <t>ผู้บริหาร 1 สังคมศึกษา 1 ภาษาอังกฤษ 1 การประถมศึกษา 1</t>
  </si>
  <si>
    <t>ผู้บริหาร 1 ปฐมวัย 1 ภาษาไทย 2 ภาษาอังกฤษ 3 วิทยาศาสตร์ 1 สังคมศึกษา 1  พลศึกษา 1 ประวัติศาสตร์ 1 เศรษฐศาสตร์สหกรณ์ 1</t>
  </si>
  <si>
    <t>ผู้บริหาร 1 การประถมศึกษา 1 สังคมศึกษา 1 อุตสาหกรรม 1 อื่นๆ 1</t>
  </si>
  <si>
    <t>ผู้บริหาร 1  ปฐมวัย 1  สังคมศึกษา 1  การบริหารโรงเรียน 1</t>
  </si>
  <si>
    <t>ผู้บริหาร 1 ภาษาอังกฤษ 1 สังคมศึกษา 2 บรรณารักษ์ 1 คอมพิวเตอร์ 1 การบริหารการศึกษา 1  อื่นๆ 1</t>
  </si>
  <si>
    <t>ผู้บริหาร 1 การประถมศึกษา 4  เคมี-ชีววิทยา 1 ภาษาไทย 1</t>
  </si>
  <si>
    <t>ผู้บริหาร 1 การประถมศึกษา  1 ปฐมวัย 1  วิทยาศาสตร์ 1</t>
  </si>
  <si>
    <t>ผู้บริหาร  1  ภาษาอังกฤษ  1  อุตสาหกรรม  1</t>
  </si>
  <si>
    <t>ผู้บริหาร  1  การประถมศึกษา  1  เศรษฐศาสตร์  1</t>
  </si>
  <si>
    <t>ผู้บริหาร  1  การประถมศึกษา  1</t>
  </si>
  <si>
    <t>ผู้บริหาร  1  วิทยาศาสตร์  1  สังคมศึกษา  1  ภูมิศาสตร์  1</t>
  </si>
  <si>
    <t>1. ภาษาอังกฤษ  2. ภาษาไทย  3. คณิตศาสตร์  4. นาฎศิลป์  5. การงานพื้นฐานอาชีพ</t>
  </si>
  <si>
    <t>ผู้บริหาร  1  การประถมศึกษา  2  ปฐมวัย  1  ศิลปศึกษา  1  เทคโนโลยี  1</t>
  </si>
  <si>
    <t>ผู้บริหาร  1  อุตสาหกรรม  1  คหกรรม  1  การบริหารการศึกษา  1</t>
  </si>
  <si>
    <t xml:space="preserve">ผู้บริหาร 1  ภาษาไทย  1  คหกรรม  1  เกษตร  1  </t>
  </si>
  <si>
    <t>ผู้บริหาร  1  สังคมศึกษา  1  การแนะแนว  1</t>
  </si>
  <si>
    <t>ผู้บริหาร  1  การประถมศึกษา  2  ปฐมวัย  1  ภาษาไทย  1</t>
  </si>
  <si>
    <t>ผู้บริหาร  1  การประถมศึกษา  1  คหกรรม  1</t>
  </si>
  <si>
    <t>ผู้บริหาร  1  ปฐมวัย  1  คหกรรม  1  โภชนาการชุมชน  1</t>
  </si>
  <si>
    <t>ผู้บริหาร  1  การบริหารการศึกษา  1</t>
  </si>
  <si>
    <t>ผู้บริหาร  1  การประถมศึกษา  5  ปฐมวัย  1  คณิตศาสตร์  1  คอมพิวเตอร์  1  จิตวิทยา  2  นาฎศิลป์  1  พลศึกษา  3 ภาษาอังกฤษ  1  วิทยาศาสตร์  2</t>
  </si>
  <si>
    <t xml:space="preserve">ผู้บริหาร  1  การประถมศึกษา  1  การบริหารการศึกษา  2  แนะแนว  1  อื่นๆ  1 </t>
  </si>
  <si>
    <t>ผู้บริหาร  1  เทคโนโลยี  1  การประถมศึกษา  1  ฟิสิกสืประยุกต์  1  ภาษาไทย  1  ภาษาอังกฤษ  1  การสหกรณ์ 1  สังคมศึกษา  3</t>
  </si>
  <si>
    <t>ผู้บริหาร  1  การจัดการทรัพยากรและสิ่งแวดล้อม  1  การประถมศึกษา  3  ดนตรีสากล  1  ภาษาไทย  2  ภาษาอังกฤษ  2  สังคมศึกษา  2</t>
  </si>
  <si>
    <t>ผู้บริหาร  1  การบริหารการศึกษา  1  การประถมศึกษา  1  คหกรรม  1  ภาษาอังกฤษ  2  วิทยาศาสตร์  1  ส่งเสริมการเกษตร 1</t>
  </si>
  <si>
    <t>ผู้บริหาร  1 การประมศึกษา  2  ปฐมวัย  1  การสหกรณ์  1  คณิตศาสตร์  1  คอมพิวเตอร์  1  ชีววิทยา  1  บรรณารักษ์  1  ประวัติศาสตร์  1  ภาษาอังกฤษ  2  วิทยาศาสตร์  1</t>
  </si>
  <si>
    <t>ผู้บริหาร 1  การประถมศึกษา  1  สังคมศึกษา  1  พลศึกษา  1</t>
  </si>
  <si>
    <t>ผู้บริหาร  1  ภาษาไทย  2</t>
  </si>
  <si>
    <t>ผู้บริหาร  1  ภาษาไทย  1  บรรณษรักษ์  1  เกษตร  1  คณิตศาสตร์  1</t>
  </si>
  <si>
    <t>ผู้บริหาร  1  การเกษตร  1  การประถมศึกษา  1  ปฐมวัย  1  คณิตศาสตร์  2  ชีววิทยา  1  พลศึกษา  3  ภาษาไทย  1  ภาษาอังกฤษ  1  วิทยาศาสตร์  1  วิศวะกรรมอิเล็คทรอนิคฯ  1  สังคมศึกษา  1</t>
  </si>
  <si>
    <t>ผู้บริหาร  1  เกษตร  1  เคมี  1  การประถมศึกษา  3  ปฐมวัย  1  การศึกษาพิเศษ  1  คณิตศาสตร์  1  พลศึกษา  1  ภาษาไทย  2  วิทยาศาสตร์  1  ศิลปศึกษา  1  สังคมศึกษา  2</t>
  </si>
  <si>
    <t>ผู้บริหาร  1  สังคมศึกษา  1  การประถมศึกษา  1  การจัดการทั่วไป  1  ภาษาไทย  1</t>
  </si>
  <si>
    <t>ผู้บริหาร  1  การบริหารการศึกษา  1  การประถมศึกษา  4  คหกรรม  1  จิตวิทยา  1  ภาษาไทย  1  วิทยาศาสตร์  1  สุขศึกษา  1</t>
  </si>
  <si>
    <t>ผู้บริหาร  1  การประถมศึกษา  1  คหกรรม  1  ภาษาอังกฤษ  1 สุขศึกษา  1</t>
  </si>
  <si>
    <t>ผู้บริหาร  1  การประถมศึกษา  2  คณิตศาสตร์  1  ประวัติศาสตร์ 1  ภาษาไทย  1  วิทยาศาสตร์  1  สังคมศึกษา  1</t>
  </si>
  <si>
    <t>ผู้บริหาร  1 การประถมศึกษา  3  เคมี-ชีวะ  1   คณิตศาสตร์  1  คอมพิวเตอร์ศึกษา  2  พืชศาสตร์  1  ฟิสิกส์  1  ภาษอังกฤษ  2  สังคมศึกษา  1</t>
  </si>
  <si>
    <t>ผู้บริหาร  1  การประถมศึกษา 1  คณิตศาสตร์  2  ภาษาไทย  1</t>
  </si>
  <si>
    <t>ผู้บริหาร  1  ภาษาอังกฤษ  1  คหกรรม  1</t>
  </si>
  <si>
    <t>ผู้บริหาร  1  เกษตร  1  การประถมศึกษา  2  ปฐมวัย  1  คณิตศาสตร์  1  คหกรรม  1  ภาษาไทย  1  การมัธยมศึกษา  1  ศิลปศึกษา  1 สังคมศึกษา  1</t>
  </si>
  <si>
    <t>ผู้บริหาร  1  การประถมศึกษา  2</t>
  </si>
  <si>
    <t xml:space="preserve">ผู้บริหาร  1  คณิตศาสตร์  1 </t>
  </si>
  <si>
    <t>ผู้บริหาร  1  ดนตรีศึกษา  1</t>
  </si>
  <si>
    <t>ผู้บริหาร  1  ศิลปศึกษา  2</t>
  </si>
  <si>
    <t>ผู้บริหาร  1  อุตสาหกรรม  1</t>
  </si>
  <si>
    <t>ผู้บริหาร  1  ปฐมวัย  1  เคมี  1</t>
  </si>
  <si>
    <t>ผู้บริหาร  1  วิทยาศาสตร์  1</t>
  </si>
  <si>
    <t>ผู้บริหาร  1  ภาษาอังกฤษ  1  เกษตร  1</t>
  </si>
  <si>
    <t>ผู้บริหาร  1  เทคโนโลยีทางการศึกษา  1</t>
  </si>
  <si>
    <t xml:space="preserve">ผู้บริหาร  1  การประถมศึกษา  1  </t>
  </si>
  <si>
    <t>ผู้บริหาร  1  เกษตร  1</t>
  </si>
  <si>
    <t>ผู้บริหาร  1  พลศึกษา  1</t>
  </si>
  <si>
    <t>ผู้บริหาร  1  คณิตศาสตร์  1  ภาษาไทย  1</t>
  </si>
  <si>
    <t>ผู้บริหาร  1  สังคมศึกษา  1  อุตสาหกรรม  1</t>
  </si>
  <si>
    <t>ผู้บริหาร  1  ศิลปะ  1</t>
  </si>
  <si>
    <t>ผู้บริหาร  1  การประถมศึกษา  1  คอมพิวเตอร์  1  ภาษาไทย  3</t>
  </si>
  <si>
    <t>ไม่มีครูประจำการ</t>
  </si>
  <si>
    <t>ผู้บริหาร  1  คณิตศาสตร์  1  คหกรรม  1</t>
  </si>
  <si>
    <t>ผู้บริหาร  1  การประถมศึกษา  1  ปฐมวัย  1  พลศึกษา  2   วิทยาศาสตร์  1  สังคมศึกษา  1</t>
  </si>
  <si>
    <t>ผู้บริหาร  1  การประถมศึกษา  1  ภาษาอังกฤษ  1  การแนะแนว  1</t>
  </si>
  <si>
    <t>ผู้บริหาร  1  คอมพิวเตอร์ธุรกิจ  1  ภาษาไทย  1  อื่นๆ 2</t>
  </si>
  <si>
    <t>ผู้บริหาร  1  การบริหารการศึกษา  2  คณิตศาสตร์  1  พลศึกษา  1  ภาษาอังกฤษ  2  สังคมศึกษา  1</t>
  </si>
  <si>
    <t>ผู้บริหาร  1  การประถมศึกษา  1  ภาษาอังกฤษ  1  เกษตร  1</t>
  </si>
  <si>
    <t>ผู้บริหาร  1  สังคมศึกษา  1  ศิลปศึกษา  1</t>
  </si>
  <si>
    <t>ผู้บริหาร  1  ปฐมวัย  1  คอมพิวเตอร์ธุรกิจ  1  ภาษาไทย  1  อุตสาหกรรม  1</t>
  </si>
  <si>
    <t>ผู้บริหาร  1  การประถมศึกษา  2  ปฐมวัย  2  คหกรรม  1  คอมพิวเตอร์  2  ชีววิทยา  1  ประวัติศาสตร์  1  พลศึกษา  1  ภาษาไทย  1  ภาษาอังกฤษ  1  สังคม  2</t>
  </si>
  <si>
    <t>ผู้บริหาร  1  การประถมศึกษา  1  ปฐมวัย  1  ภาษาไทย  1  คหกรรม  1</t>
  </si>
  <si>
    <t>ผู้บริหาร  1  การประถมศึกษา  1  ปฐมวัย  1</t>
  </si>
  <si>
    <t>ผู้บริหาร  1  ภาษาไทย  1  วิทยาศาสตร์  2</t>
  </si>
  <si>
    <t>ผู้บริหาร  1  เทคโนโลยี  1  การบริหารการศึกษา 1  ประถมศึกษา  1  ปฐมวัย 2  คอมพิวเตอร์ศึกษา  1  ภาษาไทย  1  ภาษาอังกฤษ  1  วิทยาศาสตร์  1  สถิติ  1</t>
  </si>
  <si>
    <t>ผู้บริหาร  1  คณิตศาสตร์  1  จิตวิทยาและการแนะแนว 1  พลศึกษา  2  สังคม  1</t>
  </si>
  <si>
    <t>ผู้บริหาร  1  คณิตศาสตร์  1  คอมพิวเตอร์  2  พัฒนาชุมชน  2  ภาษาไทย  3  ภาษาอังกฤษ  1  ศิลปะ  1</t>
  </si>
  <si>
    <t>ผู้บริหาร  1  เกษตร  1  การประถมศึกษา  2  ปฐมวัย  1  พลศึกษา  1  ภาษาไทย  1  ภาษาอังกฤษ  1  วิทยาศาสตร์  1  สังคมศึกษา  1</t>
  </si>
  <si>
    <t>ผู้บริหาร  1  ภาษาไทย  2  สังคมศึกษา  1</t>
  </si>
  <si>
    <t>ผู้บริหาร  1  การประถมศึกษา  3</t>
  </si>
  <si>
    <t>ผู้บริหาร  1  คณิตศาสตร์  1  เกษตร  1</t>
  </si>
  <si>
    <t>ผู้บริหาร  1  เกษตร  1  การประถม  1  ปฐมวัย  1  ภาษาอังกฤษ  1</t>
  </si>
  <si>
    <t xml:space="preserve">ผู้บริหาร  1  ภาษาไทย  1  จิตวิทยา  1  </t>
  </si>
  <si>
    <t>ผู้บริหาร  1  เทคโนโลยีทางการศึกษา  1  การประถมศึกษา  1  การสอนภาษาอังกฤษ  1  คณิตศาสตร์  2  คอมพิวเตอร์  1  พลศึกษา  2  ภาษาไทย  1  วิทยาศาสตร์  2  ฟิสิกส์  1</t>
  </si>
  <si>
    <t>ผู้บริหาร  1  เทคโนโลยี  1  การบริหารการศึกษา  1  การประถมศึกษา  2  ปฐมวัย  1  คณิตศาสตร์  1  ภาษาไทย  3  ภาษาอังกฤษ  1  วิทยาศาสตร์  1  สถิติ  1</t>
  </si>
  <si>
    <t>หมายเหตุ</t>
  </si>
  <si>
    <t>1. โรงเรียนขนาดเล็กสังกัด สพป. และ สช. จำนวนนักเรียน 1 - 120 คน สังกัด สพม. จำนวนนักเรียน 1 - 499 คน</t>
  </si>
  <si>
    <t>2. โรงเรียนขนาดกลางสังกัด สพป. และ สช. จำนวนนักเรียน 121 - 600 คน สังกัด สพม. จำนวนนักเรียน 500 - 1,499 คน</t>
  </si>
  <si>
    <t>3. โรงเรียนขนาดใหญ่สังกัด สพป. และ สช. จำนวนนักเรียน 601 - 1,500 คน สังกัด สพม. จำนวนนักเรียน 1,500 - 2,499 คน</t>
  </si>
  <si>
    <t>4. โรงเรียนขนาดใหญ่พิเศษสังกัด สพป. และ สช. จำนวนนักเรียน 1,501 คนขึ้นไป สังกัด สพม. จำนวนนักเรียน 2,500 คนขึ้นไป</t>
  </si>
  <si>
    <t>1. ปฐมวัย  2 ภาษาไทย  3. ภาษาอังกฤษ</t>
  </si>
  <si>
    <t>1. ภาษาอังกฤษ  2. นาฎศิลป์  3. ภาษาไทย  4. ดนตรี  5. วิทยาศาสตร์ 6. ภาษาจีน</t>
  </si>
  <si>
    <t>ผู้บริหาร  1  การประถมศึกษา  1  ภาษาไทย  1    การบริหารการศึกษา  1</t>
  </si>
  <si>
    <t>ผู้บริหาร  1  ภูมิศาสตร์  1  ประวัติศาสตร์  1    การบริหารการศึกษา  1</t>
  </si>
  <si>
    <t>ผู้บริหาร  1  เทคโนโลยีทางการศึกษา  1  การประถมศึกษา  3  ภาไทย  1  ภาษาอังกฤษ  1  สังคมศึกษา  1</t>
  </si>
  <si>
    <t>ผู้บริหาร  1  เกษตร  1  ภาษาอังกฤษ  1</t>
  </si>
  <si>
    <t>ผู้บริหาร  1  การประถมศึกษา  2  ปฐมวัย  3  ภาษาไทย  1  วิทยาศาสตร์การกีฬา 1</t>
  </si>
  <si>
    <t>ผู้บริหาร  1  การประถมศึกษา  2  การฝึกและการจัดการกีฬา  1  คอมพิวเตอร์ธุรกิจ  1  ภาษาไทย  1  ภาษาอังกฤษ  1  วิทยาศาสตร์  1  วิทยาศาสตร์กีฬา  1  สังคมศึกษา  2  เกษตร  1</t>
  </si>
  <si>
    <t>ผู้บริหาร  1  การประถมศึกษา  2  ปฐมวัย  1  คณิตศาสตร์  1  คหกรรม  1  จิตวิทยา  1  ฟิสิกส์  1  ภาษาอังกฤษ  1  วิทยาศาสตร์และเทคโนโลยีอาหาร  1  วิทยาศาสตร์การกีฬา  1  ศิลปะ  1  อุตสาหกรรม  1</t>
  </si>
  <si>
    <t xml:space="preserve">ผู้บริหาร  1  การประถมศึกษา  4  ปฐมวัย  2  คณิตศาสตร์  1  ภาษาไทย  1  ภาษาอังกฤษ  2  คอมพิวเตอร์  1  อุตสาหกรรม  1  </t>
  </si>
  <si>
    <t>ผู้บริหาร  1  เกษตร  2 การประถมศึกษา  2  การพัฒนาชุมชน  2  ปฐมวัย  1  การศึกษาพิเศษ  1  คณิตศาสตร์  1  คอมพิวเตอร์  1  ประวัติศาสตร์  1  ภาษาไทย  1  ภาษาอังกฤษ  1  วิทยาศาสตร์  2</t>
  </si>
  <si>
    <t>ผู้บริหาร  1  เคมี  1  โทรคมนาคม  1  การบริหารการศึกษา  3  การประถมศึกษา  1  คณิตศาสตร์  1  คหกรรม  1  ธุรกิจศึกษา  1  ภาษาอังกฤษ  2  วิทยาศาสตร์สุขภาพ  1  ศิลปศึกษา  1</t>
  </si>
  <si>
    <t>ผู้บริหาร  1  สถิติ  1  การศึกษาพิเศษ  1</t>
  </si>
  <si>
    <t>ผู้บริหาร  1  การประถมศึกษา  1  คณิตศาสตร์  1</t>
  </si>
  <si>
    <t>ผู้บริหาร  1  การประถมศึกษา  2  ปฐมวัย  1  จิตวิทยา  1  ฟิสิกส์  1  ภาษาไทย 1  ศิลปศึกษา  2</t>
  </si>
  <si>
    <t xml:space="preserve">ผู้บริหาร  1  เกษตร  1  เทคโนโลยี  1  คณิตศาสตร์  1  จิตวิทยา  1  บรรณารักษ์  1  ภาษไทย  1  สังคมศึกษา  1  </t>
  </si>
  <si>
    <t>ผู้บริหาร  1  การประถมศึกษา  4  การอนุบาล  1  ภาษาอังกฤษ  1  คณิตศาสตร์  1  สังคมศึกษา  1  ศิลปศึกษา  1  พลศึกษา  1 วิทยาศาสตร์การกีฬา  1  เศรษฐศาสตร์สหกรณ์  1</t>
  </si>
  <si>
    <t>ผู้บริหาร  1  เกษตร  1  การประถมศึกษา  3  คณิตศาสตร์  1  คหกรรม  1  นาฎศิลป์  1  พลศึกษา  1  ภาษาไทย  1  ภาษาอังกฤษ  1  วิทยาศาสตร์  1   ส่งเสริมการเกษตร  1</t>
  </si>
  <si>
    <t>ผู้บริหาร  1  การจัดการทั่วไป  1  การประถมศึกษา  3  การพัฒนาชุมชน  1  คอมพิวเตอร์  1  พลศึกษา  1  ภาษาไทย  1  ภาษาอังกฤษ  2  วิทยาศาสตร์  1  สังคมศึกษา  1</t>
  </si>
  <si>
    <t>ผู้บริหาร 1 เทคโนโลยีทางการศึกษา 1  การประถมศึกษา 2  ปฐมวัย  1  ภาษาไทย 2 ภาษาอังกฤษ 2  วิทยาศาสตร์ 2  สังคมศึกษา 2 สุขศึกษา-พลศึกษา 1</t>
  </si>
  <si>
    <t>ผู้บริหาร  1  การพัฒนาชุมชน  1  พลศึกษา  1  อิ่นๆ  1</t>
  </si>
  <si>
    <t>ผู้บริหาร  1  ศิลปศึกษา  1  ประถมศึกษา  1  ปฐมวัย  1  ภาษาอังกฤษ  1</t>
  </si>
  <si>
    <t>ผู้บริหาร 1 บรรณารักษ์ 1  ภาษาไทย 2   วิทยาศาสตร์  1</t>
  </si>
  <si>
    <t xml:space="preserve">ผู้บริหาร  1  อุตสาหกรรม  1  ภาษาไทย  1  คอมพิวเตอร์  1   ภาษาอังกฤษ  1 </t>
  </si>
  <si>
    <t xml:space="preserve">ผู้บริหาร  1  การประถมศึกษา  1  เกษตร  1  ภาษาอังกฤษ  1  เคมีวิเคราะห์  1    </t>
  </si>
  <si>
    <t xml:space="preserve">ผู้บริหาร  1  อุตสาหกรรม  1  คอมพิวเตอร์  1  ภาษอังกฤษ  1  วิทยาศาสตร์  1  </t>
  </si>
  <si>
    <t>ผู้บริหาร 1 สังคมศึกษา  1 คหกรรม  1   ปฐมวัย 1  พลศึกษา  1  เกษตร  1</t>
  </si>
  <si>
    <t xml:space="preserve">ผู้บริหาร  1  เทคโนโลยีทางการศึกษา  1  คณิตศาสตร์  2  สังคมศึกษา  1  ภาษาไทย  1  </t>
  </si>
  <si>
    <t xml:space="preserve">ผู้บริหาร  1   ส่งเสริมการเกษตรและสหกรณ์  1  การบริหารการศึกษา  1  สังคมศึกษา  1   การประถมศึกษา  2   </t>
  </si>
  <si>
    <t>ผู้บริหาร  1  ภาษาไทย  2  สังคมศึกษา  1   เทคโนโลยี  1</t>
  </si>
  <si>
    <t>ผู้บริหาร  1  ภาษาไทย  2  การประถมศึกษา  1  จิตวิทยา  1    สังคมศึกษา  2</t>
  </si>
  <si>
    <t xml:space="preserve">ผู้บริหาร  1  ภาษาไทย  1  การจัดการทั่วไป  1   ปฐมวัย  1  การบริหารการศึกษา  1   ประวัติศาสตร์  1  </t>
  </si>
  <si>
    <t xml:space="preserve">ผู้บริหาร  1  การประถมศึกษา  3  คณิตศาสตร์  1  คอมพิวเตอร์  1  ภาษาไทย  1  ภาษาอังกฤษ  1  วิทยาศาสตร์  1  </t>
  </si>
  <si>
    <t xml:space="preserve">ผู้บริหาร  1  เทคโนโลยี  2  การประถมศึกษา  1  ภาษาไทย  1  วิทยาศาสตร์  3  ศิลปศึกษา  1  สุขศึกษา  1  </t>
  </si>
  <si>
    <t>ผู้บริหาร  1  เทคโนโลยีอาหาร  1  การจัดการทั่วไป  1  การบริหารการศึกษา  1  การประถมศึกษา  2  ภาษาไทย  2   คณิตศาสตร์  1  คหกรรม  1    ภาษาอังกฤษ  1  วิทยาศาสตร์การกีฬา  1  ศิลปะ   1</t>
  </si>
  <si>
    <t>ผู้บริหาร  1  เศรษฐศาสตร์สหกรณ์  1  การแนะแนว  1  การวัดผลการศึกษา  1  ปฐมวัย  1  คณิตศาสตร์  1  คอมพิวเตอร์  1  จิตวิทยา 1  พลศึกษา  1  ภาษาไทย  3  วิทยาศาสตร์  1</t>
  </si>
  <si>
    <t>ผู้บริหาร  1 การบริหารโรงเรียน  1  การประถมศึกษา  3  คณิตศาสตร์  2  คหกรรม  2 จิตวิทยา  1  ภาษาไทย  1  ภาษาอังกฤษ  1  วิทยาศาสตร์  2  สังคมศึกษา  1</t>
  </si>
  <si>
    <t>ผู้บริหาร  1  เกษตร  1 การบริหารการศึกษา  1  คณิตศาสตร์  2  การประถมศึกษา  1 คอมพิวเตอร์  1  พลศึกษา  2  ภาษาไทย  3  ภาษาอังกฤษ  1  ภูมิศาสตร์  1  วิทยาศาสตร์  1</t>
  </si>
  <si>
    <t xml:space="preserve">ผู้บริหาร  1  การแนะแนว  1  การบริหารการศึกษา  1  การประถมศึกษา  3  ปฐมวัย  1  คหกรรม  1  พลศึกษา  1  ภาษาไทย  1  ภาษาจีน  1  ภาษาอังกฤษ  2  วิทยาการคอมพิวเตอร์  1  สถิติ  1  สังคมศึกษา  1  </t>
  </si>
  <si>
    <t xml:space="preserve">ผู้บริหาร  1   เกษตร  1  การประถมศึกษา  2  คณิตศาสตร์  3  นาฎศิลป์  1  ภาษาไทย  2  ภาษาอังกฤษ  3  วิทยาศาสตร์  2  สังคมศึกษา  1   </t>
  </si>
  <si>
    <t xml:space="preserve">ผู้บริหาร   1   วิชาเอกประถมศึกษา  3   คณิต  2    คอมพิวเตอร์   2   ภาษาไทย   2   ภาษาอังกฤษ   2  วิทยาศาสตร์   2   สังคมศึกษา   1   ศิลปะ   1  </t>
  </si>
  <si>
    <t>ผู้บริหาร  2  เทคโนโลยี  1  การบริหารการศึกษา 1  การประถมศึกษา  1  ปฐมวัย  5  คณิตศาสตร์  2  คอมพิวเตอร์ศึกษา  2  ชีววิทยา  1  บรรณารักษ์  1  ภาษาไทย  2  ภาษาอังกฤษ  3  วิทยาศาสตร์ 3  สังคมศึกษา  2  อุตสาหกรรม  1</t>
  </si>
  <si>
    <t xml:space="preserve">ผู้บริหาร 2  เกษตร 2   เคมี  1 การบริหารการศึกษา  2  การประถมศึกษา 2  การวัดผล  1  ปฐมวัย  2  คณิตศาสตร์  2  คหกรม  1  คอมพิวเตอร์  1   ชีววิทยา  1   บรรณารักษ์  1  ภาษาไทย  3  ภาษาจีน  1  ภาษาอังกฤษ  3  วิทยาศาสตร์ 1  ศิลปศึกษา 1  สังคมศึกษา  2  </t>
  </si>
  <si>
    <t xml:space="preserve">ผู้บริหาร 2  การประถมศึกษา  3  ปฐมวัย  1  คณิตศาสตร์ 3   คหกรรม  1  คอมพิวเตอร์  1 นาฎศิลป์  2  การบริหารการศึกษา  1  ภาษาไทย  3  ภาษาอังกฤษ  2  วิทยาศาสตร์  2  สังคมศึกษา  1  อุตสาหกรรม  1  </t>
  </si>
  <si>
    <t xml:space="preserve">ผู้บริหาร 2  เกษตร 1  การบริหารการศึกษา 1  การประถมศึกษา  2  ปฐมวัย  2  คณิตศาสตร์ 2   คหกรรม 1   ชีววิทยา 1  นิติศาสตร์ 1  บริหารธุรกิจ  1  พลศึกษา 1   ภาษาไทย  1  ภาษาอังกฤษ  2 </t>
  </si>
  <si>
    <t>ผู้บริหาร  1  เทคโนโลยี  1   การประถมศึกษา  2  ปฐมวัย  2  คณิตศาสตร์  1  ชีววิทยา  1   บรรณษรักษ์  1  ภาษาไทย  2  วิทยาศาสตร์  2  สังคมศึกษา  1     อื่นๆ  1</t>
  </si>
  <si>
    <t xml:space="preserve">ผู้บริหาร  1  การบริหารการศึกษา  1  การประถมศึกษา  1  ปฐมวัย  2  คณิตศาสตร์  2  คหกรรม  3   จิวิทยา  1   พลศึกษา  1  ภาษาไทย  1  ภาษาอังกฤษ  1  วิทยาศาสตร์  1   สังคมศึกษา  1  </t>
  </si>
  <si>
    <t>ผู้บริหาร  1  การประถมศึกษา  4  ปฐมวัย  2  คณิตศาสตร์  2  คอมพิวเตอร์  1  พลศึกษา  1  ภาษไทย  2  อังกฤษ  1  วิทยาศาสตร์  1  สังคมศึกษา  2</t>
  </si>
  <si>
    <t>ผู้บริหาร  1  เกษตร  1  การประถมศึกษา  4  ปฐมวัย  2  คณิตศาสตร์  2  พลศึกษา  1  ภาษอังกฤษ  3  วิทยาศาสตร์กายภาพ  1  สังคมศึกษา  1</t>
  </si>
  <si>
    <t>ผู้บริหาร  1  เทคโนโลยี  2  การประถมศึกษา  2  การพัฒนาชุมชน  1  คณิตศาสตร์  1  คหกรรม  1  คอมพิวเตอร์  1  ชีววิทยา  1  ประวัติศาสตร์  1  ภาษาไทย  2  ภาษาอังกฤษ  3  วิทยาศาสตร์  1</t>
  </si>
  <si>
    <t>ผู้บริหาร  1  จิตวิทยา  1  ปฐมวัย  1  คณิตศาสตร์  1  บรรณารักษ์  1  พลศึกษา  1  ภาษาไทย  1 ภาษาอังกฤษธุรกิจ  1  วิทยาการคอมพิวเตอร์  1  วิทยาศาสตร์  2  สังคม  1  สัตวศาสตร์  1  สุขศึกษา  2</t>
  </si>
  <si>
    <t xml:space="preserve">ผู้บริหาร  1   การบริหารการศึกา  2  การประถมศึกษา  1  ปฐมวัย  1  คณิตศาสตร์  1  ภาษาไทย  1  รัฐศาสตร์การปรกครอง  1  สุขศึกษา  1  </t>
  </si>
  <si>
    <t xml:space="preserve">ผู้บริหาร  1  การบริหารการศึกษา  1  การประถมศึกษา  4  ปฐมวัย  1  การอนุบาล  1  คณิตศาสตร์  1  ช่างท่อประสาน  1  พลศึกษา  1  ภาษาไทย  2  วิทยาศาสตร์  1  สังคมศึกษา  2  </t>
  </si>
  <si>
    <t>ผู้บริหาร  1   เทคโนโลยี  1  การประถมศึกษา  3  คหกรรม  1  บรรณารักษ์  1  ภาษาอังกฤษ  1  วิทยาการคอมพิวเตอร์  1       วิทยาศาสตร์การกีฬา  1</t>
  </si>
  <si>
    <t xml:space="preserve">ผู้บริหาร  1 เกษตร  1  เทคโนโลยี  1  การประถมศึกษา  2  คณิตศาสตร์  1  วิทยาศาสตร์  1 </t>
  </si>
  <si>
    <t xml:space="preserve">ผู้บริหาร  1  การประถมศึกษา  2  ปฐมวัย  1  ช่างกล  1    ภาษาอังกฤษ  1  วิทยาศาสตร์  1  </t>
  </si>
  <si>
    <t>ผู้บริหาร  1  การประถมศึกษา  1  ปฐมวัย  1  คณิต  1  ภาษาไทย  2</t>
  </si>
  <si>
    <t>ผู้บริหาร  1  สังคมศึกษา  1  การประถมศึกษา  1  คณิตศาสตร์  1 ภูมิศาสตร์  1</t>
  </si>
  <si>
    <t>ผู้บริหาร  1 สังคมศึกษา  2</t>
  </si>
  <si>
    <t>ผู้บริหาร 1 เกษตร 1  การบริหารการศึกษา 1  การประถมศึกษา 3  การพัฒนาชุมชน 1  ปฐมวัย 2 คณิตศาสตร์ 3 พลศึกษา 1  ภาษาไทย 2 ภาษาอังกฤษ 2 วิทยาศาสตร์ 2</t>
  </si>
  <si>
    <t>ผู้บริหาร  1  การบริหารการศึกษา  1  การประถมศึกษา  3  ภาษาอังกฤษ  2  ส่งเสริมการเกษตร  1</t>
  </si>
  <si>
    <t xml:space="preserve">ผู้บริหาร  1  การประถมศึกษา  2  บรรณารักษ์  1  ประวัติศาสตร์  1  ภาษาไทย  1  วิทยาศาสตร์  1  </t>
  </si>
  <si>
    <t xml:space="preserve">ผู้บริหาร 1  การประถมศึกษา 1  ชีววิทยา 1  ภาษาอังกฤษ 1 สังคมศึกษา 1 </t>
  </si>
  <si>
    <t>ผู้บริหาร  2  การบริหารการศึกษา  1  การประถมศึกษา  3  ปฐมวัย  2  คณิตศาสตร์  2   คหกรรม  1  คอมพิวเตอร์  1   ประวัติศาสตร์  1    พลศึกษา  1  ภาษาอังกฤษ  2 วิทยาศาสตร์  1  สังคมศึกษา  1  สุขศึกษา  1    อุตสาหกรรม  1     อื่นๆ  1</t>
  </si>
  <si>
    <t xml:space="preserve">ผู้บริหาร  1   เทคโนโลยี  1  การประถมศึกษา  2  ภาษาอังกฤษ 1  สังคมศึกษา 1  พลศึกษา  1 อื่นๆ 1 </t>
  </si>
  <si>
    <t xml:space="preserve">1. ภาษาไทย  2. สังคมศึกษา  3. ภาษาอังกฤษ  4. คณิตศาสตร์  5. ดนตรี-นาฎศิลป์ 6.พลศึกษา </t>
  </si>
  <si>
    <t xml:space="preserve">ผู้บริหาร  5  เกษตร  3   เทคโนโลยี  1  การแนะแนว 1 การจัดการทั่วไป 1 บริหารการศึกษา 4 การประถม 29 ปฐมวัย 13 การศึกษาพิเศษ 1 คณิต 8 คหกรรม 4 คอมพิวเตอร์ 3 จิตวิทยา 7 นาฎศิลป์ 2 นิเทศน์ศิลป์ 1 บรรณารักษ์ 2 พลศึกษา 3 พัฒนาการเด็ก 1 ภาษาไทย 13 ภาษาอังกฤษ 15 ภูมิศษสตร์ 1 มนุษย์ศาสตร์ 1 </t>
  </si>
  <si>
    <t>วิทยาศาสตร์ 9 ศิลป 2 สหกรณ์ 1 สังคมศึกษา 7  สัตวศาสตร์ 1 สุขศึกษา 1  อื่นๆ 5</t>
  </si>
  <si>
    <t xml:space="preserve">ผู้บริหาร  5  เกษตร 4 เคมี 1 การจัดการทั่วไป 3 บริหารการศึกษา 3 บัญชี 1 ประถมศึกษา 20 การมัธยม 1 ปฐมวัย 8 การศึกษาพิเศษ 1 คณิตศาสตร์ 3 คหกรรม 3 คอมพิวเตอร์ 8  จิตวิทยา 5 ชีววิทยา 2 ดนตรี 1 ดุริยางคศิลป์ 1 ธุรกิจศึกษา 1 นาฎศิลป์ 2 บรรณษรักษ์ 1 พลศึกษา 8 ภาษาไทย 10 ภาษาอังกฤษ 11 ภูมิศาสตร์ 1  วิทยาศาสตร์ 7 </t>
  </si>
  <si>
    <t>ศิลปศึกษา 1 สังคมศึกษา 8 สุขศึกษา 1 อื่นๆ  2</t>
  </si>
  <si>
    <t xml:space="preserve">1.ภาษาอังกฤษ </t>
  </si>
  <si>
    <t>ผู้บริหาร  1  ภาษาไทย  1  คหกรรม  1</t>
  </si>
  <si>
    <t>ผู้บริหาร  1  การบริหารการศึกษา  1  ปฐมวัย  2  การศึกษาผู้ใหญ่  1  การสอนภาษาอังกฤษ  1  คณิตศาสตร์ 1  ภาษาไทย  2  ภาษาอังกฤษ  1  ศิลปะ  2  สังคมศึกษา  1  สุขศึกษา  1  วิทยาศาสตร์  1</t>
  </si>
  <si>
    <t xml:space="preserve">ผู้บริหาร  1   การประถมศึกษา  5  ปฐมวัย  1  ภาษาไทย  1 </t>
  </si>
  <si>
    <t>ผู้บริหาร  1  เกษตร  1 วิทยาศาสตร์สิ่งแวดล้อม  1  คณิตศาสตร์  1</t>
  </si>
  <si>
    <t xml:space="preserve">5. นักเรียน 360-719 มีผู้บริหาร 1 ผู้ช่วย 1  /  นักเรียน  720-1079 มีผู้บริหาร  1  ผู้ช่วย  2  / นักเรียน   1080 -1679 มีผู้บริหาร  1  ผู้ช่วย  3  /  นักเรียน  1680  ขึ้นไปมีผู้ช่วย  4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</si>
</sst>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\ ดดดด\ bbbb"/>
    <numFmt numFmtId="177" formatCode="0\-0000\-00000\-00\-0"/>
    <numFmt numFmtId="178" formatCode="General_)"/>
    <numFmt numFmtId="179" formatCode="[$-409]dddd\,\ mmmm\ dd\,\ yyyy"/>
    <numFmt numFmtId="180" formatCode="[$-1070000]d/m/yy;@"/>
    <numFmt numFmtId="181" formatCode="[$-1870000]d/m/yy;@"/>
    <numFmt numFmtId="182" formatCode="[$-107041E]d\ mmmm\ yyyy;@"/>
    <numFmt numFmtId="183" formatCode="[$-409]h:mm:ss\ AM/PM"/>
    <numFmt numFmtId="184" formatCode="[$-409]mmmmm;@"/>
    <numFmt numFmtId="185" formatCode="[$-41E]d\ mmmm\ yyyy"/>
    <numFmt numFmtId="186" formatCode="[$-409]d\-mmm\-yyyy;@"/>
    <numFmt numFmtId="187" formatCode="dd/mm/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D00041E]0"/>
    <numFmt numFmtId="193" formatCode="[$-D000000]dd/mm/yy"/>
  </numFmts>
  <fonts count="49">
    <font>
      <sz val="16"/>
      <name val="Angsana New"/>
      <family val="0"/>
    </font>
    <font>
      <sz val="10"/>
      <color indexed="8"/>
      <name val="MS Sans Serif"/>
      <family val="2"/>
    </font>
    <font>
      <sz val="14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2"/>
      <name val="Angsana New"/>
      <family val="1"/>
    </font>
    <font>
      <u val="single"/>
      <sz val="12"/>
      <color indexed="36"/>
      <name val="Angsana New"/>
      <family val="1"/>
    </font>
    <font>
      <sz val="16"/>
      <name val="Tahoma"/>
      <family val="2"/>
    </font>
    <font>
      <b/>
      <sz val="14"/>
      <name val="Tahoma"/>
      <family val="2"/>
    </font>
    <font>
      <b/>
      <sz val="16"/>
      <name val="AngsanaUPC"/>
      <family val="1"/>
    </font>
    <font>
      <sz val="10"/>
      <name val="Arial"/>
      <family val="2"/>
    </font>
    <font>
      <b/>
      <sz val="1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UPC"/>
      <family val="1"/>
    </font>
    <font>
      <b/>
      <sz val="8"/>
      <name val="Angsan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/>
      <top style="thin"/>
      <bottom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0" applyNumberFormat="0" applyBorder="0" applyAlignment="0" applyProtection="0"/>
    <xf numFmtId="0" fontId="35" fillId="22" borderId="3" applyNumberFormat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41" fillId="24" borderId="4" applyNumberFormat="0" applyAlignment="0" applyProtection="0"/>
    <xf numFmtId="0" fontId="42" fillId="25" borderId="0" applyNumberFormat="0" applyBorder="0" applyAlignment="0" applyProtection="0"/>
    <xf numFmtId="0" fontId="43" fillId="0" borderId="5" applyNumberFormat="0" applyFill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shrinkToFit="1"/>
    </xf>
    <xf numFmtId="0" fontId="9" fillId="0" borderId="0" xfId="0" applyFont="1" applyFill="1" applyBorder="1" applyAlignment="1">
      <alignment horizontal="center" shrinkToFit="1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 quotePrefix="1">
      <alignment horizontal="center" vertical="center" shrinkToFit="1"/>
    </xf>
    <xf numFmtId="0" fontId="9" fillId="0" borderId="14" xfId="0" applyFont="1" applyFill="1" applyBorder="1" applyAlignment="1" quotePrefix="1">
      <alignment horizontal="center" vertical="center" shrinkToFit="1"/>
    </xf>
    <xf numFmtId="0" fontId="9" fillId="0" borderId="10" xfId="50" applyFont="1" applyFill="1" applyBorder="1" applyAlignment="1">
      <alignment horizontal="center"/>
      <protection/>
    </xf>
    <xf numFmtId="2" fontId="9" fillId="0" borderId="10" xfId="0" applyNumberFormat="1" applyFont="1" applyFill="1" applyBorder="1" applyAlignment="1">
      <alignment horizontal="center" shrinkToFit="1"/>
    </xf>
    <xf numFmtId="0" fontId="9" fillId="0" borderId="0" xfId="0" applyFont="1" applyFill="1" applyAlignment="1">
      <alignment shrinkToFit="1"/>
    </xf>
    <xf numFmtId="0" fontId="9" fillId="0" borderId="0" xfId="0" applyFont="1" applyFill="1" applyBorder="1" applyAlignment="1">
      <alignment shrinkToFit="1"/>
    </xf>
    <xf numFmtId="0" fontId="9" fillId="0" borderId="14" xfId="0" applyFont="1" applyFill="1" applyBorder="1" applyAlignment="1">
      <alignment horizontal="center" shrinkToFit="1"/>
    </xf>
    <xf numFmtId="2" fontId="9" fillId="0" borderId="14" xfId="0" applyNumberFormat="1" applyFont="1" applyFill="1" applyBorder="1" applyAlignment="1">
      <alignment shrinkToFi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 shrinkToFit="1"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 horizontal="center" shrinkToFit="1"/>
    </xf>
    <xf numFmtId="0" fontId="9" fillId="0" borderId="18" xfId="0" applyFont="1" applyFill="1" applyBorder="1" applyAlignment="1">
      <alignment horizontal="left" shrinkToFit="1"/>
    </xf>
    <xf numFmtId="0" fontId="9" fillId="0" borderId="19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shrinkToFit="1"/>
    </xf>
    <xf numFmtId="0" fontId="9" fillId="0" borderId="17" xfId="50" applyFont="1" applyFill="1" applyBorder="1" applyAlignment="1">
      <alignment horizontal="center"/>
      <protection/>
    </xf>
    <xf numFmtId="2" fontId="9" fillId="0" borderId="17" xfId="0" applyNumberFormat="1" applyFont="1" applyFill="1" applyBorder="1" applyAlignment="1">
      <alignment horizontal="center" shrinkToFit="1"/>
    </xf>
    <xf numFmtId="0" fontId="9" fillId="0" borderId="15" xfId="0" applyFont="1" applyFill="1" applyBorder="1" applyAlignment="1">
      <alignment horizontal="left" shrinkToFit="1"/>
    </xf>
    <xf numFmtId="0" fontId="9" fillId="0" borderId="15" xfId="50" applyFont="1" applyFill="1" applyBorder="1" applyAlignment="1">
      <alignment horizontal="center"/>
      <protection/>
    </xf>
    <xf numFmtId="0" fontId="9" fillId="0" borderId="15" xfId="0" applyFont="1" applyFill="1" applyBorder="1" applyAlignment="1" applyProtection="1">
      <alignment horizontal="center" shrinkToFit="1"/>
      <protection locked="0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2" fontId="9" fillId="0" borderId="15" xfId="0" applyNumberFormat="1" applyFont="1" applyFill="1" applyBorder="1" applyAlignment="1">
      <alignment horizontal="center" shrinkToFit="1"/>
    </xf>
    <xf numFmtId="0" fontId="9" fillId="0" borderId="10" xfId="0" applyFont="1" applyFill="1" applyBorder="1" applyAlignment="1" applyProtection="1">
      <alignment horizontal="center" shrinkToFit="1"/>
      <protection locked="0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>
      <alignment horizontal="left" shrinkToFit="1"/>
    </xf>
    <xf numFmtId="0" fontId="9" fillId="0" borderId="17" xfId="0" applyFont="1" applyFill="1" applyBorder="1" applyAlignment="1" applyProtection="1">
      <alignment horizontal="center" shrinkToFit="1"/>
      <protection locked="0"/>
    </xf>
    <xf numFmtId="0" fontId="9" fillId="0" borderId="17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>
      <alignment horizontal="left"/>
    </xf>
    <xf numFmtId="0" fontId="47" fillId="0" borderId="18" xfId="0" applyFont="1" applyFill="1" applyBorder="1" applyAlignment="1">
      <alignment horizontal="left" shrinkToFit="1"/>
    </xf>
    <xf numFmtId="0" fontId="9" fillId="0" borderId="20" xfId="0" applyFont="1" applyFill="1" applyBorder="1" applyAlignment="1">
      <alignment shrinkToFit="1"/>
    </xf>
    <xf numFmtId="0" fontId="9" fillId="0" borderId="1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shrinkToFit="1"/>
    </xf>
    <xf numFmtId="0" fontId="9" fillId="0" borderId="22" xfId="0" applyFont="1" applyFill="1" applyBorder="1" applyAlignment="1">
      <alignment horizontal="center" shrinkToFit="1"/>
    </xf>
    <xf numFmtId="0" fontId="9" fillId="0" borderId="23" xfId="0" applyFont="1" applyFill="1" applyBorder="1" applyAlignment="1">
      <alignment horizontal="center" shrinkToFit="1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textRotation="90"/>
    </xf>
    <xf numFmtId="0" fontId="9" fillId="0" borderId="12" xfId="0" applyFont="1" applyFill="1" applyBorder="1" applyAlignment="1">
      <alignment horizontal="center" textRotation="90"/>
    </xf>
    <xf numFmtId="0" fontId="9" fillId="0" borderId="13" xfId="0" applyFont="1" applyFill="1" applyBorder="1" applyAlignment="1">
      <alignment horizontal="center" textRotation="90"/>
    </xf>
    <xf numFmtId="0" fontId="9" fillId="0" borderId="2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เซลล์ตรวจสอบ" xfId="41"/>
    <cellStyle name="เซลล์ที่มีการเชื่อมโยง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กติ 2" xfId="50"/>
    <cellStyle name="ปกติ_Sheet1" xfId="51"/>
    <cellStyle name="ป้อนค่า" xfId="52"/>
    <cellStyle name="ปานกลาง" xfId="53"/>
    <cellStyle name="ผลรวม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CR516"/>
  <sheetViews>
    <sheetView tabSelected="1" zoomScale="60" zoomScaleNormal="60" zoomScalePageLayoutView="0" workbookViewId="0" topLeftCell="A1">
      <pane ySplit="7" topLeftCell="A8" activePane="bottomLeft" state="frozen"/>
      <selection pane="topLeft" activeCell="A1" sqref="A1"/>
      <selection pane="bottomLeft" activeCell="J11" sqref="J11"/>
    </sheetView>
  </sheetViews>
  <sheetFormatPr defaultColWidth="9.140625" defaultRowHeight="23.25"/>
  <cols>
    <col min="1" max="1" width="5.8515625" style="24" bestFit="1" customWidth="1"/>
    <col min="2" max="2" width="10.28125" style="24" customWidth="1"/>
    <col min="3" max="3" width="23.00390625" style="24" customWidth="1"/>
    <col min="4" max="4" width="8.28125" style="24" customWidth="1"/>
    <col min="5" max="5" width="7.8515625" style="24" customWidth="1"/>
    <col min="6" max="6" width="6.8515625" style="7" customWidth="1"/>
    <col min="7" max="7" width="9.00390625" style="24" customWidth="1"/>
    <col min="8" max="8" width="7.8515625" style="24" customWidth="1"/>
    <col min="9" max="9" width="5.28125" style="24" customWidth="1"/>
    <col min="10" max="10" width="5.00390625" style="24" customWidth="1"/>
    <col min="11" max="11" width="3.8515625" style="24" customWidth="1"/>
    <col min="12" max="12" width="5.00390625" style="24" customWidth="1"/>
    <col min="13" max="14" width="4.7109375" style="24" customWidth="1"/>
    <col min="15" max="15" width="5.00390625" style="24" customWidth="1"/>
    <col min="16" max="16" width="4.7109375" style="24" customWidth="1"/>
    <col min="17" max="18" width="5.00390625" style="24" customWidth="1"/>
    <col min="19" max="19" width="4.00390625" style="24" customWidth="1"/>
    <col min="20" max="20" width="5.421875" style="24" customWidth="1"/>
    <col min="21" max="21" width="4.00390625" style="24" customWidth="1"/>
    <col min="22" max="22" width="4.421875" style="24" customWidth="1"/>
    <col min="23" max="23" width="4.00390625" style="24" customWidth="1"/>
    <col min="24" max="24" width="5.00390625" style="24" customWidth="1"/>
    <col min="25" max="25" width="4.00390625" style="24" customWidth="1"/>
    <col min="26" max="26" width="4.7109375" style="24" customWidth="1"/>
    <col min="27" max="32" width="4.00390625" style="24" customWidth="1"/>
    <col min="33" max="33" width="2.8515625" style="24" customWidth="1"/>
    <col min="34" max="39" width="4.00390625" style="24" customWidth="1"/>
    <col min="40" max="40" width="6.28125" style="24" customWidth="1"/>
    <col min="41" max="41" width="5.421875" style="24" customWidth="1"/>
    <col min="42" max="53" width="5.28125" style="24" customWidth="1"/>
    <col min="54" max="54" width="5.00390625" style="24" bestFit="1" customWidth="1"/>
    <col min="55" max="55" width="7.57421875" style="20" customWidth="1"/>
    <col min="56" max="57" width="7.140625" style="24" customWidth="1"/>
    <col min="58" max="61" width="4.7109375" style="24" customWidth="1"/>
    <col min="62" max="62" width="6.00390625" style="24" customWidth="1"/>
    <col min="63" max="63" width="7.8515625" style="20" customWidth="1"/>
    <col min="64" max="64" width="6.57421875" style="9" customWidth="1"/>
    <col min="65" max="94" width="9.140625" style="1" customWidth="1"/>
    <col min="95" max="16384" width="9.140625" style="9" customWidth="1"/>
  </cols>
  <sheetData>
    <row r="1" ht="23.25"/>
    <row r="2" spans="1:63" ht="23.25">
      <c r="A2" s="64" t="s">
        <v>259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</row>
    <row r="3" spans="1:63" ht="23.25">
      <c r="A3" s="64" t="s">
        <v>260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</row>
    <row r="4" spans="1:95" s="13" customFormat="1" ht="23.25" customHeight="1">
      <c r="A4" s="48" t="s">
        <v>19</v>
      </c>
      <c r="B4" s="12"/>
      <c r="C4" s="65" t="s">
        <v>86</v>
      </c>
      <c r="D4" s="65" t="s">
        <v>87</v>
      </c>
      <c r="E4" s="59" t="s">
        <v>88</v>
      </c>
      <c r="F4" s="68" t="s">
        <v>236</v>
      </c>
      <c r="G4" s="62" t="s">
        <v>89</v>
      </c>
      <c r="H4" s="62" t="s">
        <v>90</v>
      </c>
      <c r="I4" s="62" t="s">
        <v>91</v>
      </c>
      <c r="J4" s="48" t="s">
        <v>92</v>
      </c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 t="s">
        <v>93</v>
      </c>
      <c r="AQ4" s="48"/>
      <c r="AR4" s="48"/>
      <c r="AS4" s="48"/>
      <c r="AT4" s="48"/>
      <c r="AU4" s="48"/>
      <c r="AV4" s="48"/>
      <c r="AW4" s="48"/>
      <c r="AX4" s="48"/>
      <c r="AY4" s="48"/>
      <c r="AZ4" s="62" t="s">
        <v>94</v>
      </c>
      <c r="BA4" s="48"/>
      <c r="BB4" s="48"/>
      <c r="BC4" s="62" t="s">
        <v>95</v>
      </c>
      <c r="BD4" s="62" t="s">
        <v>96</v>
      </c>
      <c r="BE4" s="62" t="s">
        <v>97</v>
      </c>
      <c r="BF4" s="57" t="s">
        <v>98</v>
      </c>
      <c r="BG4" s="58"/>
      <c r="BH4" s="58"/>
      <c r="BI4" s="58"/>
      <c r="BJ4" s="59" t="s">
        <v>99</v>
      </c>
      <c r="BK4" s="62" t="s">
        <v>100</v>
      </c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</row>
    <row r="5" spans="1:95" s="13" customFormat="1" ht="23.25" customHeight="1">
      <c r="A5" s="48"/>
      <c r="B5" s="15"/>
      <c r="C5" s="66"/>
      <c r="D5" s="66"/>
      <c r="E5" s="60"/>
      <c r="F5" s="69"/>
      <c r="G5" s="62"/>
      <c r="H5" s="62"/>
      <c r="I5" s="62"/>
      <c r="J5" s="63" t="s">
        <v>101</v>
      </c>
      <c r="K5" s="63"/>
      <c r="L5" s="48" t="s">
        <v>102</v>
      </c>
      <c r="M5" s="48"/>
      <c r="N5" s="48" t="s">
        <v>103</v>
      </c>
      <c r="O5" s="48"/>
      <c r="P5" s="48" t="s">
        <v>11</v>
      </c>
      <c r="Q5" s="48"/>
      <c r="R5" s="48" t="s">
        <v>12</v>
      </c>
      <c r="S5" s="48"/>
      <c r="T5" s="48" t="s">
        <v>13</v>
      </c>
      <c r="U5" s="48"/>
      <c r="V5" s="48" t="s">
        <v>15</v>
      </c>
      <c r="W5" s="48"/>
      <c r="X5" s="48" t="s">
        <v>10</v>
      </c>
      <c r="Y5" s="48"/>
      <c r="Z5" s="48" t="s">
        <v>14</v>
      </c>
      <c r="AA5" s="48"/>
      <c r="AB5" s="48" t="s">
        <v>17</v>
      </c>
      <c r="AC5" s="48"/>
      <c r="AD5" s="48" t="s">
        <v>16</v>
      </c>
      <c r="AE5" s="48"/>
      <c r="AF5" s="48" t="s">
        <v>18</v>
      </c>
      <c r="AG5" s="48"/>
      <c r="AH5" s="48" t="s">
        <v>104</v>
      </c>
      <c r="AI5" s="48"/>
      <c r="AJ5" s="48" t="s">
        <v>105</v>
      </c>
      <c r="AK5" s="48"/>
      <c r="AL5" s="48" t="s">
        <v>106</v>
      </c>
      <c r="AM5" s="48"/>
      <c r="AN5" s="48" t="s">
        <v>107</v>
      </c>
      <c r="AO5" s="48"/>
      <c r="AP5" s="48" t="s">
        <v>108</v>
      </c>
      <c r="AQ5" s="48"/>
      <c r="AR5" s="48"/>
      <c r="AS5" s="52" t="s">
        <v>109</v>
      </c>
      <c r="AT5" s="53"/>
      <c r="AU5" s="53"/>
      <c r="AV5" s="53"/>
      <c r="AW5" s="48" t="s">
        <v>110</v>
      </c>
      <c r="AX5" s="48"/>
      <c r="AY5" s="48"/>
      <c r="AZ5" s="48"/>
      <c r="BA5" s="48"/>
      <c r="BB5" s="48"/>
      <c r="BC5" s="62"/>
      <c r="BD5" s="48"/>
      <c r="BE5" s="48"/>
      <c r="BF5" s="54" t="s">
        <v>111</v>
      </c>
      <c r="BG5" s="54" t="s">
        <v>112</v>
      </c>
      <c r="BH5" s="54" t="s">
        <v>113</v>
      </c>
      <c r="BI5" s="54" t="s">
        <v>114</v>
      </c>
      <c r="BJ5" s="60"/>
      <c r="BK5" s="62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</row>
    <row r="6" spans="1:95" s="13" customFormat="1" ht="39.75" customHeight="1">
      <c r="A6" s="65"/>
      <c r="B6" s="15" t="s">
        <v>115</v>
      </c>
      <c r="C6" s="66"/>
      <c r="D6" s="66"/>
      <c r="E6" s="60"/>
      <c r="F6" s="69"/>
      <c r="G6" s="62"/>
      <c r="H6" s="62"/>
      <c r="I6" s="62"/>
      <c r="J6" s="48" t="s">
        <v>116</v>
      </c>
      <c r="K6" s="48" t="s">
        <v>117</v>
      </c>
      <c r="L6" s="48" t="s">
        <v>116</v>
      </c>
      <c r="M6" s="48" t="s">
        <v>117</v>
      </c>
      <c r="N6" s="48" t="s">
        <v>116</v>
      </c>
      <c r="O6" s="48" t="s">
        <v>117</v>
      </c>
      <c r="P6" s="48" t="s">
        <v>116</v>
      </c>
      <c r="Q6" s="48" t="s">
        <v>117</v>
      </c>
      <c r="R6" s="48" t="s">
        <v>116</v>
      </c>
      <c r="S6" s="48" t="s">
        <v>117</v>
      </c>
      <c r="T6" s="48" t="s">
        <v>116</v>
      </c>
      <c r="U6" s="48" t="s">
        <v>117</v>
      </c>
      <c r="V6" s="48" t="s">
        <v>116</v>
      </c>
      <c r="W6" s="48" t="s">
        <v>117</v>
      </c>
      <c r="X6" s="48" t="s">
        <v>116</v>
      </c>
      <c r="Y6" s="48" t="s">
        <v>117</v>
      </c>
      <c r="Z6" s="48" t="s">
        <v>116</v>
      </c>
      <c r="AA6" s="48" t="s">
        <v>117</v>
      </c>
      <c r="AB6" s="48" t="s">
        <v>116</v>
      </c>
      <c r="AC6" s="48" t="s">
        <v>117</v>
      </c>
      <c r="AD6" s="48" t="s">
        <v>116</v>
      </c>
      <c r="AE6" s="48" t="s">
        <v>117</v>
      </c>
      <c r="AF6" s="48" t="s">
        <v>116</v>
      </c>
      <c r="AG6" s="48" t="s">
        <v>117</v>
      </c>
      <c r="AH6" s="48" t="s">
        <v>116</v>
      </c>
      <c r="AI6" s="48" t="s">
        <v>117</v>
      </c>
      <c r="AJ6" s="48" t="s">
        <v>116</v>
      </c>
      <c r="AK6" s="48" t="s">
        <v>117</v>
      </c>
      <c r="AL6" s="48" t="s">
        <v>116</v>
      </c>
      <c r="AM6" s="48" t="s">
        <v>117</v>
      </c>
      <c r="AN6" s="48" t="s">
        <v>116</v>
      </c>
      <c r="AO6" s="48" t="s">
        <v>117</v>
      </c>
      <c r="AP6" s="31" t="s">
        <v>118</v>
      </c>
      <c r="AQ6" s="31" t="s">
        <v>1</v>
      </c>
      <c r="AR6" s="31" t="s">
        <v>107</v>
      </c>
      <c r="AS6" s="31" t="s">
        <v>118</v>
      </c>
      <c r="AT6" s="31" t="s">
        <v>0</v>
      </c>
      <c r="AU6" s="31" t="s">
        <v>1</v>
      </c>
      <c r="AV6" s="31" t="s">
        <v>0</v>
      </c>
      <c r="AW6" s="31" t="s">
        <v>118</v>
      </c>
      <c r="AX6" s="31" t="s">
        <v>1</v>
      </c>
      <c r="AY6" s="31" t="s">
        <v>107</v>
      </c>
      <c r="AZ6" s="31" t="s">
        <v>118</v>
      </c>
      <c r="BA6" s="31" t="s">
        <v>1</v>
      </c>
      <c r="BB6" s="31" t="s">
        <v>107</v>
      </c>
      <c r="BC6" s="62"/>
      <c r="BD6" s="48"/>
      <c r="BE6" s="48"/>
      <c r="BF6" s="55"/>
      <c r="BG6" s="55"/>
      <c r="BH6" s="55"/>
      <c r="BI6" s="55"/>
      <c r="BJ6" s="61"/>
      <c r="BK6" s="62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</row>
    <row r="7" spans="1:95" s="13" customFormat="1" ht="23.25">
      <c r="A7" s="16" t="s">
        <v>119</v>
      </c>
      <c r="B7" s="16" t="s">
        <v>120</v>
      </c>
      <c r="C7" s="67"/>
      <c r="D7" s="67"/>
      <c r="E7" s="61"/>
      <c r="F7" s="70"/>
      <c r="G7" s="17" t="s">
        <v>121</v>
      </c>
      <c r="H7" s="17" t="s">
        <v>122</v>
      </c>
      <c r="I7" s="17" t="s">
        <v>123</v>
      </c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17" t="s">
        <v>124</v>
      </c>
      <c r="AQ7" s="17" t="s">
        <v>125</v>
      </c>
      <c r="AR7" s="17" t="s">
        <v>126</v>
      </c>
      <c r="AS7" s="17"/>
      <c r="AT7" s="17"/>
      <c r="AU7" s="17"/>
      <c r="AV7" s="17"/>
      <c r="AW7" s="17" t="s">
        <v>127</v>
      </c>
      <c r="AX7" s="17" t="s">
        <v>128</v>
      </c>
      <c r="AY7" s="17" t="s">
        <v>129</v>
      </c>
      <c r="AZ7" s="17" t="s">
        <v>130</v>
      </c>
      <c r="BA7" s="17" t="s">
        <v>131</v>
      </c>
      <c r="BB7" s="17" t="s">
        <v>132</v>
      </c>
      <c r="BC7" s="17" t="s">
        <v>133</v>
      </c>
      <c r="BD7" s="17" t="s">
        <v>134</v>
      </c>
      <c r="BE7" s="17" t="s">
        <v>135</v>
      </c>
      <c r="BF7" s="56"/>
      <c r="BG7" s="56"/>
      <c r="BH7" s="56"/>
      <c r="BI7" s="56"/>
      <c r="BJ7" s="17" t="s">
        <v>136</v>
      </c>
      <c r="BK7" s="17" t="s">
        <v>137</v>
      </c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</row>
    <row r="8" spans="1:94" s="20" customFormat="1" ht="23.25">
      <c r="A8" s="26">
        <v>1</v>
      </c>
      <c r="B8" s="26">
        <v>40010048</v>
      </c>
      <c r="C8" s="35" t="s">
        <v>138</v>
      </c>
      <c r="D8" s="35" t="s">
        <v>36</v>
      </c>
      <c r="E8" s="35" t="s">
        <v>139</v>
      </c>
      <c r="F8" s="26">
        <v>1</v>
      </c>
      <c r="G8" s="26">
        <v>25</v>
      </c>
      <c r="H8" s="26">
        <v>1</v>
      </c>
      <c r="I8" s="26" t="s">
        <v>4</v>
      </c>
      <c r="J8" s="26">
        <v>13</v>
      </c>
      <c r="K8" s="36">
        <f>IF(J8=0,0,IF(J8&lt;10,1,IF(MOD(J8,30)&lt;10,ROUNDDOWN(J8/30,0),ROUNDUP(J8/30,0))))</f>
        <v>1</v>
      </c>
      <c r="L8" s="26">
        <v>6</v>
      </c>
      <c r="M8" s="36">
        <f>IF(L8=0,0,IF(L8&lt;10,1,IF(MOD(L8,30)&lt;10,ROUNDDOWN(L8/30,0),ROUNDUP(L8/30,0))))</f>
        <v>1</v>
      </c>
      <c r="N8" s="26">
        <v>14</v>
      </c>
      <c r="O8" s="36">
        <f>IF(N8=0,0,IF(N8&lt;10,1,IF(MOD(N8,30)&lt;10,ROUNDDOWN(N8/30,0),ROUNDUP(N8/30,0))))</f>
        <v>1</v>
      </c>
      <c r="P8" s="26">
        <v>27</v>
      </c>
      <c r="Q8" s="36">
        <f>IF(P8=0,0,IF(P8&lt;10,1,IF(MOD(P8,40)&lt;10,ROUNDDOWN(P8/40,0),ROUNDUP(P8/40,0))))</f>
        <v>1</v>
      </c>
      <c r="R8" s="26">
        <v>13</v>
      </c>
      <c r="S8" s="36">
        <f>IF(R8=0,0,IF(R8&lt;10,1,IF(MOD(R8,40)&lt;10,ROUNDDOWN(R8/40,0),ROUNDUP(R8/40,0))))</f>
        <v>1</v>
      </c>
      <c r="T8" s="26">
        <v>20</v>
      </c>
      <c r="U8" s="36">
        <f>IF(T8=0,0,IF(T8&lt;10,1,IF(MOD(T8,40)&lt;10,ROUNDDOWN(T8/40,0),ROUNDUP(T8/40,0))))</f>
        <v>1</v>
      </c>
      <c r="V8" s="26">
        <v>17</v>
      </c>
      <c r="W8" s="36">
        <f>IF(V8=0,0,IF(V8&lt;10,1,IF(MOD(V8,40)&lt;10,ROUNDDOWN(V8/40,0),ROUNDUP(V8/40,0))))</f>
        <v>1</v>
      </c>
      <c r="X8" s="26">
        <v>10</v>
      </c>
      <c r="Y8" s="36">
        <f>IF(X8=0,0,IF(X8&lt;10,1,IF(MOD(X8,40)&lt;10,ROUNDDOWN(X8/40,0),ROUNDUP(X8/40,0))))</f>
        <v>1</v>
      </c>
      <c r="Z8" s="26">
        <v>19</v>
      </c>
      <c r="AA8" s="36">
        <f>IF(Z8=0,0,IF(Z8&lt;10,1,IF(MOD(Z8,40)&lt;10,ROUNDDOWN(Z8/40,0),ROUNDUP(Z8/40,0))))</f>
        <v>1</v>
      </c>
      <c r="AB8" s="26"/>
      <c r="AC8" s="36">
        <f>IF(AB8=0,0,IF(AB8&lt;10,1,IF(MOD(AB8,40)&lt;10,ROUNDDOWN(AB8/40,0),ROUNDUP(AB8/40,0))))</f>
        <v>0</v>
      </c>
      <c r="AD8" s="26"/>
      <c r="AE8" s="36">
        <f>IF(AD8=0,0,IF(AD8&lt;10,1,IF(MOD(AD8,40)&lt;10,ROUNDDOWN(AD8/40,0),ROUNDUP(AD8/40,0))))</f>
        <v>0</v>
      </c>
      <c r="AF8" s="36"/>
      <c r="AG8" s="36">
        <f>IF(AF8=0,0,IF(AF8&lt;10,1,IF(MOD(AF8,40)&lt;10,ROUNDDOWN(AF8/40,0),ROUNDUP(AF8/40,0))))</f>
        <v>0</v>
      </c>
      <c r="AH8" s="26"/>
      <c r="AI8" s="36">
        <f>IF(AH8=0,0,IF(AH8&lt;10,1,IF(MOD(AH8,40)&lt;10,ROUNDDOWN(AH8/40,0),ROUNDUP(AH8/40,0))))</f>
        <v>0</v>
      </c>
      <c r="AJ8" s="26"/>
      <c r="AK8" s="36">
        <f>IF(AJ8=0,0,IF(AJ8&lt;10,1,IF(MOD(AJ8,40)&lt;10,ROUNDDOWN(AJ8/40,0),ROUNDUP(AJ8/40,0))))</f>
        <v>0</v>
      </c>
      <c r="AL8" s="26"/>
      <c r="AM8" s="36">
        <f>IF(AL8=0,0,IF(AL8&lt;10,1,IF(MOD(AL8,40)&lt;10,ROUNDDOWN(AL8/40,0),ROUNDUP(AL8/40,0))))</f>
        <v>0</v>
      </c>
      <c r="AN8" s="26">
        <f>SUM(J8+L8+N8+P8+R8+T8+V8+X8+Z8+AB8+AD8+AF8+AH8+AJ8+AL8)</f>
        <v>139</v>
      </c>
      <c r="AO8" s="26">
        <f>SUM(K8+M8+O8+Q8+S8+U8+W8+Y8+AA8+AC8+AE8+AG8+AI8+AK8+AM8)</f>
        <v>9</v>
      </c>
      <c r="AP8" s="26">
        <v>1</v>
      </c>
      <c r="AQ8" s="26">
        <v>5</v>
      </c>
      <c r="AR8" s="26">
        <f>SUM(AP8:AQ8)</f>
        <v>6</v>
      </c>
      <c r="AS8" s="26">
        <v>1</v>
      </c>
      <c r="AT8" s="26">
        <v>0</v>
      </c>
      <c r="AU8" s="26">
        <v>5</v>
      </c>
      <c r="AV8" s="26">
        <v>0</v>
      </c>
      <c r="AW8" s="37">
        <f>IF(AN8&lt;=0,0,IF(AN8&lt;=359,1,IF(AN8&lt;=719,2,IF(AN8&lt;=1079,3,IF(AN8&lt;=1679,4,IF(AN8&lt;=1680,5,IF(AN8&lt;=1680,1,5)))))))</f>
        <v>1</v>
      </c>
      <c r="AX8" s="38">
        <f>IF(AN8&gt;120,ROUND(((((K8+M8+O8)*30)+(J8+L8+N8))/50+(((Q8+S8+U8+W8+Y8+AA8)*40)+(P8+R8+T8+V8+X8+Z8))/50+(AC8+AE8+AG8+AI8+AK8+AM8)*2),0),IF((J8+L8+N8+P8+R8+T8+V8+X8+Z8)&lt;=0,0,IF((J8+L8+N8+P8+R8+T8+V8+X8+Z8)&lt;=20,1,IF((J8+L8+N8+P8+R8+T8+V8+X8+Z8)&lt;=40,2,IF((J8+L8+N8+P8+R8+T8+V8+X8+Z8)&lt;=60,3,IF((J8+L8+N8+P8+R8+T8+V8+X8+Z8)&lt;=80,4,IF((J8+L8+N8+P8+R8+T8+V8+X8+Z8)&lt;=100,5,IF((J8+L8+N8+P8+R8+T8+V8+X8+Z8)&lt;=120,6,0)))))))+((AC8+AE8+AG8+AI8+AK8+AM8)*2))</f>
        <v>9</v>
      </c>
      <c r="AY8" s="26">
        <f>SUM(AW8:AX8)</f>
        <v>10</v>
      </c>
      <c r="AZ8" s="26">
        <f>SUM(AP8)-AW8</f>
        <v>0</v>
      </c>
      <c r="BA8" s="26">
        <f>SUM(AQ8)-AX8</f>
        <v>-4</v>
      </c>
      <c r="BB8" s="26">
        <f>SUM(AR8)-AY8</f>
        <v>-4</v>
      </c>
      <c r="BC8" s="39">
        <f>SUM(BB8)/AY8*100</f>
        <v>-40</v>
      </c>
      <c r="BD8" s="26"/>
      <c r="BE8" s="26"/>
      <c r="BF8" s="26"/>
      <c r="BG8" s="26"/>
      <c r="BH8" s="26">
        <v>1</v>
      </c>
      <c r="BI8" s="26"/>
      <c r="BJ8" s="26">
        <f>BB8+BE8+BF8+BG8+BH8+BI8-BD8</f>
        <v>-3</v>
      </c>
      <c r="BK8" s="39">
        <f>SUM(BJ8)/AY8*100</f>
        <v>-30</v>
      </c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</row>
    <row r="9" spans="1:94" s="20" customFormat="1" ht="23.25">
      <c r="A9" s="3"/>
      <c r="B9" s="3"/>
      <c r="C9" s="29" t="s">
        <v>261</v>
      </c>
      <c r="D9" s="30" t="s">
        <v>280</v>
      </c>
      <c r="E9" s="5"/>
      <c r="F9" s="3"/>
      <c r="G9" s="3"/>
      <c r="H9" s="3"/>
      <c r="I9" s="3"/>
      <c r="J9" s="3"/>
      <c r="K9" s="18"/>
      <c r="L9" s="3"/>
      <c r="M9" s="18"/>
      <c r="N9" s="3"/>
      <c r="O9" s="18"/>
      <c r="P9" s="3"/>
      <c r="Q9" s="18"/>
      <c r="R9" s="3"/>
      <c r="S9" s="18"/>
      <c r="T9" s="3"/>
      <c r="U9" s="18"/>
      <c r="V9" s="3"/>
      <c r="W9" s="18"/>
      <c r="X9" s="3"/>
      <c r="Y9" s="18"/>
      <c r="Z9" s="3"/>
      <c r="AA9" s="18"/>
      <c r="AB9" s="3"/>
      <c r="AC9" s="18"/>
      <c r="AD9" s="3"/>
      <c r="AE9" s="18"/>
      <c r="AF9" s="18"/>
      <c r="AG9" s="18"/>
      <c r="AH9" s="3"/>
      <c r="AI9" s="18"/>
      <c r="AJ9" s="3"/>
      <c r="AK9" s="18"/>
      <c r="AL9" s="3"/>
      <c r="AM9" s="18"/>
      <c r="AN9" s="3"/>
      <c r="AO9" s="3"/>
      <c r="AP9" s="3"/>
      <c r="AQ9" s="3"/>
      <c r="AR9" s="3"/>
      <c r="AS9" s="3"/>
      <c r="AT9" s="3"/>
      <c r="AU9" s="3"/>
      <c r="AV9" s="3"/>
      <c r="AW9" s="40"/>
      <c r="AX9" s="41"/>
      <c r="AY9" s="3"/>
      <c r="AZ9" s="3"/>
      <c r="BA9" s="3"/>
      <c r="BB9" s="3"/>
      <c r="BC9" s="19"/>
      <c r="BD9" s="3"/>
      <c r="BE9" s="3"/>
      <c r="BF9" s="3"/>
      <c r="BG9" s="3"/>
      <c r="BH9" s="3"/>
      <c r="BI9" s="3"/>
      <c r="BJ9" s="3"/>
      <c r="BK9" s="19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</row>
    <row r="10" spans="1:94" s="20" customFormat="1" ht="23.25">
      <c r="A10" s="3"/>
      <c r="B10" s="3"/>
      <c r="C10" s="46" t="s">
        <v>389</v>
      </c>
      <c r="D10" s="30" t="s">
        <v>405</v>
      </c>
      <c r="E10" s="5"/>
      <c r="F10" s="3"/>
      <c r="G10" s="3"/>
      <c r="H10" s="3"/>
      <c r="I10" s="3"/>
      <c r="J10" s="3"/>
      <c r="K10" s="18"/>
      <c r="L10" s="3"/>
      <c r="M10" s="18"/>
      <c r="N10" s="3"/>
      <c r="O10" s="18"/>
      <c r="P10" s="3"/>
      <c r="Q10" s="18"/>
      <c r="R10" s="3"/>
      <c r="S10" s="18"/>
      <c r="T10" s="3"/>
      <c r="U10" s="18"/>
      <c r="V10" s="3"/>
      <c r="W10" s="18"/>
      <c r="X10" s="3"/>
      <c r="Y10" s="18"/>
      <c r="Z10" s="3"/>
      <c r="AA10" s="18"/>
      <c r="AB10" s="3"/>
      <c r="AC10" s="18"/>
      <c r="AD10" s="3"/>
      <c r="AE10" s="18"/>
      <c r="AF10" s="18"/>
      <c r="AG10" s="18"/>
      <c r="AH10" s="3"/>
      <c r="AI10" s="18"/>
      <c r="AJ10" s="3"/>
      <c r="AK10" s="18"/>
      <c r="AL10" s="3"/>
      <c r="AM10" s="18"/>
      <c r="AN10" s="3"/>
      <c r="AO10" s="3"/>
      <c r="AP10" s="3"/>
      <c r="AQ10" s="3"/>
      <c r="AR10" s="3"/>
      <c r="AS10" s="3"/>
      <c r="AT10" s="3"/>
      <c r="AU10" s="3"/>
      <c r="AV10" s="3"/>
      <c r="AW10" s="40"/>
      <c r="AX10" s="41"/>
      <c r="AY10" s="3"/>
      <c r="AZ10" s="3"/>
      <c r="BA10" s="3"/>
      <c r="BB10" s="3"/>
      <c r="BC10" s="19"/>
      <c r="BD10" s="3"/>
      <c r="BE10" s="3"/>
      <c r="BF10" s="3"/>
      <c r="BG10" s="3"/>
      <c r="BH10" s="3"/>
      <c r="BI10" s="3"/>
      <c r="BJ10" s="3"/>
      <c r="BK10" s="19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</row>
    <row r="11" spans="1:94" s="20" customFormat="1" ht="23.25">
      <c r="A11" s="3">
        <v>2</v>
      </c>
      <c r="B11" s="3">
        <v>40010150</v>
      </c>
      <c r="C11" s="5" t="s">
        <v>49</v>
      </c>
      <c r="D11" s="5" t="s">
        <v>140</v>
      </c>
      <c r="E11" s="5" t="s">
        <v>2</v>
      </c>
      <c r="F11" s="3">
        <v>8</v>
      </c>
      <c r="G11" s="3">
        <v>37</v>
      </c>
      <c r="H11" s="3">
        <v>4</v>
      </c>
      <c r="I11" s="3" t="s">
        <v>4</v>
      </c>
      <c r="J11" s="3">
        <v>9</v>
      </c>
      <c r="K11" s="18">
        <f>IF(J11=0,0,IF(J11&lt;10,1,IF(MOD(J11,30)&lt;10,ROUNDDOWN(J11/30,0),ROUNDUP(J11/30,0))))</f>
        <v>1</v>
      </c>
      <c r="L11" s="3">
        <v>12</v>
      </c>
      <c r="M11" s="18">
        <f>IF(L11=0,0,IF(L11&lt;10,1,IF(MOD(L11,30)&lt;10,ROUNDDOWN(L11/30,0),ROUNDUP(L11/30,0))))</f>
        <v>1</v>
      </c>
      <c r="N11" s="3">
        <v>18</v>
      </c>
      <c r="O11" s="18">
        <f>IF(N11=0,0,IF(N11&lt;10,1,IF(MOD(N11,30)&lt;10,ROUNDDOWN(N11/30,0),ROUNDUP(N11/30,0))))</f>
        <v>1</v>
      </c>
      <c r="P11" s="3">
        <v>18</v>
      </c>
      <c r="Q11" s="18">
        <f>IF(P11=0,0,IF(P11&lt;10,1,IF(MOD(P11,40)&lt;10,ROUNDDOWN(P11/40,0),ROUNDUP(P11/40,0))))</f>
        <v>1</v>
      </c>
      <c r="R11" s="3">
        <v>9</v>
      </c>
      <c r="S11" s="18">
        <f>IF(R11=0,0,IF(R11&lt;10,1,IF(MOD(R11,40)&lt;10,ROUNDDOWN(R11/40,0),ROUNDUP(R11/40,0))))</f>
        <v>1</v>
      </c>
      <c r="T11" s="3">
        <v>10</v>
      </c>
      <c r="U11" s="18">
        <f>IF(T11=0,0,IF(T11&lt;10,1,IF(MOD(T11,40)&lt;10,ROUNDDOWN(T11/40,0),ROUNDUP(T11/40,0))))</f>
        <v>1</v>
      </c>
      <c r="V11" s="3">
        <v>16</v>
      </c>
      <c r="W11" s="18">
        <f>IF(V11=0,0,IF(V11&lt;10,1,IF(MOD(V11,40)&lt;10,ROUNDDOWN(V11/40,0),ROUNDUP(V11/40,0))))</f>
        <v>1</v>
      </c>
      <c r="X11" s="3">
        <v>17</v>
      </c>
      <c r="Y11" s="18">
        <f>IF(X11=0,0,IF(X11&lt;10,1,IF(MOD(X11,40)&lt;10,ROUNDDOWN(X11/40,0),ROUNDUP(X11/40,0))))</f>
        <v>1</v>
      </c>
      <c r="Z11" s="3">
        <v>14</v>
      </c>
      <c r="AA11" s="18">
        <f>IF(Z11=0,0,IF(Z11&lt;10,1,IF(MOD(Z11,40)&lt;10,ROUNDDOWN(Z11/40,0),ROUNDUP(Z11/40,0))))</f>
        <v>1</v>
      </c>
      <c r="AB11" s="3"/>
      <c r="AC11" s="18">
        <f>IF(AB11=0,0,IF(AB11&lt;10,1,IF(MOD(AB11,40)&lt;10,ROUNDDOWN(AB11/40,0),ROUNDUP(AB11/40,0))))</f>
        <v>0</v>
      </c>
      <c r="AD11" s="3"/>
      <c r="AE11" s="18">
        <f>IF(AD11=0,0,IF(AD11&lt;10,1,IF(MOD(AD11,40)&lt;10,ROUNDDOWN(AD11/40,0),ROUNDUP(AD11/40,0))))</f>
        <v>0</v>
      </c>
      <c r="AF11" s="18"/>
      <c r="AG11" s="18">
        <f>IF(AF11=0,0,IF(AF11&lt;10,1,IF(MOD(AF11,40)&lt;10,ROUNDDOWN(AF11/40,0),ROUNDUP(AF11/40,0))))</f>
        <v>0</v>
      </c>
      <c r="AH11" s="3"/>
      <c r="AI11" s="18">
        <f>IF(AH11=0,0,IF(AH11&lt;10,1,IF(MOD(AH11,40)&lt;10,ROUNDDOWN(AH11/40,0),ROUNDUP(AH11/40,0))))</f>
        <v>0</v>
      </c>
      <c r="AJ11" s="3"/>
      <c r="AK11" s="18">
        <f>IF(AJ11=0,0,IF(AJ11&lt;10,1,IF(MOD(AJ11,40)&lt;10,ROUNDDOWN(AJ11/40,0),ROUNDUP(AJ11/40,0))))</f>
        <v>0</v>
      </c>
      <c r="AL11" s="3"/>
      <c r="AM11" s="18">
        <f>IF(AL11=0,0,IF(AL11&lt;10,1,IF(MOD(AL11,40)&lt;10,ROUNDDOWN(AL11/40,0),ROUNDUP(AL11/40,0))))</f>
        <v>0</v>
      </c>
      <c r="AN11" s="3">
        <f>SUM(J11+L11+N11+P11+R11+T11+V11+X11+Z11+AB11+AD11+AF11+AH11+AJ11+AL11)</f>
        <v>123</v>
      </c>
      <c r="AO11" s="3">
        <f>SUM(K11+M11+O11+Q11+S11+U11+W11+Y11+AA11+AC11+AE11+AG11+AI11+AK11+AM11)</f>
        <v>9</v>
      </c>
      <c r="AP11" s="3">
        <v>1</v>
      </c>
      <c r="AQ11" s="3">
        <v>5</v>
      </c>
      <c r="AR11" s="3">
        <f>SUM(AP11:AQ11)</f>
        <v>6</v>
      </c>
      <c r="AS11" s="3">
        <v>1</v>
      </c>
      <c r="AT11" s="3">
        <v>0</v>
      </c>
      <c r="AU11" s="3">
        <v>5</v>
      </c>
      <c r="AV11" s="3">
        <v>0</v>
      </c>
      <c r="AW11" s="40">
        <f>IF(AN11&lt;=0,0,IF(AN11&lt;=359,1,IF(AN11&lt;=719,2,IF(AN11&lt;=1079,3,IF(AN11&lt;=1679,4,IF(AN11&lt;=1680,5,IF(AN11&lt;=1680,1,5)))))))</f>
        <v>1</v>
      </c>
      <c r="AX11" s="41">
        <f>IF(AN11&gt;120,ROUND(((((K11+M11+O11)*30)+(J11+L11+N11))/50+(((Q11+S11+U11+W11+Y11+AA11)*40)+(P11+R11+T11+V11+X11+Z11))/50+(AC11+AE11+AG11+AI11+AK11+AM11)*2),0),IF((J11+L11+N11+P11+R11+T11+V11+X11+Z11)&lt;=0,0,IF((J11+L11+N11+P11+R11+T11+V11+X11+Z11)&lt;=20,1,IF((J11+L11+N11+P11+R11+T11+V11+X11+Z11)&lt;=40,2,IF((J11+L11+N11+P11+R11+T11+V11+X11+Z11)&lt;=60,3,IF((J11+L11+N11+P11+R11+T11+V11+X11+Z11)&lt;=80,4,IF((J11+L11+N11+P11+R11+T11+V11+X11+Z11)&lt;=100,5,IF((J11+L11+N11+P11+R11+T11+V11+X11+Z11)&lt;=120,6,0)))))))+((AC11+AE11+AG11+AI11+AK11+AM11)*2))</f>
        <v>9</v>
      </c>
      <c r="AY11" s="3">
        <f>SUM(AW11:AX11)</f>
        <v>10</v>
      </c>
      <c r="AZ11" s="3">
        <f>SUM(AP11)-AW11</f>
        <v>0</v>
      </c>
      <c r="BA11" s="3">
        <f>SUM(AQ11)-AX11</f>
        <v>-4</v>
      </c>
      <c r="BB11" s="3">
        <f>SUM(AR11)-AY11</f>
        <v>-4</v>
      </c>
      <c r="BC11" s="19">
        <f>SUM(BB11)/AY11*100</f>
        <v>-40</v>
      </c>
      <c r="BD11" s="3"/>
      <c r="BE11" s="3"/>
      <c r="BF11" s="3"/>
      <c r="BG11" s="3"/>
      <c r="BH11" s="3">
        <v>1</v>
      </c>
      <c r="BI11" s="3"/>
      <c r="BJ11" s="3">
        <f>BB11+BE11+BF11+BG11+BH11+BI11-BD11</f>
        <v>-3</v>
      </c>
      <c r="BK11" s="19">
        <f>SUM(BJ11)/AY11*100</f>
        <v>-30</v>
      </c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</row>
    <row r="12" spans="1:94" s="20" customFormat="1" ht="23.25">
      <c r="A12" s="3"/>
      <c r="B12" s="3"/>
      <c r="C12" s="29" t="s">
        <v>261</v>
      </c>
      <c r="D12" s="30" t="s">
        <v>381</v>
      </c>
      <c r="E12" s="5"/>
      <c r="F12" s="3"/>
      <c r="G12" s="3"/>
      <c r="H12" s="3"/>
      <c r="I12" s="3"/>
      <c r="J12" s="3"/>
      <c r="K12" s="18"/>
      <c r="L12" s="3"/>
      <c r="M12" s="18"/>
      <c r="N12" s="3"/>
      <c r="O12" s="18"/>
      <c r="P12" s="3"/>
      <c r="Q12" s="18"/>
      <c r="R12" s="3"/>
      <c r="S12" s="18"/>
      <c r="T12" s="3"/>
      <c r="U12" s="18"/>
      <c r="V12" s="3"/>
      <c r="W12" s="18"/>
      <c r="X12" s="3"/>
      <c r="Y12" s="18"/>
      <c r="Z12" s="3"/>
      <c r="AA12" s="18"/>
      <c r="AB12" s="3"/>
      <c r="AC12" s="18"/>
      <c r="AD12" s="3"/>
      <c r="AE12" s="18"/>
      <c r="AF12" s="18"/>
      <c r="AG12" s="18"/>
      <c r="AH12" s="3"/>
      <c r="AI12" s="18"/>
      <c r="AJ12" s="3"/>
      <c r="AK12" s="18"/>
      <c r="AL12" s="3"/>
      <c r="AM12" s="18"/>
      <c r="AN12" s="3"/>
      <c r="AO12" s="3"/>
      <c r="AP12" s="3"/>
      <c r="AQ12" s="3"/>
      <c r="AR12" s="3"/>
      <c r="AS12" s="3"/>
      <c r="AT12" s="3"/>
      <c r="AU12" s="3"/>
      <c r="AV12" s="3"/>
      <c r="AW12" s="40"/>
      <c r="AX12" s="41"/>
      <c r="AY12" s="3"/>
      <c r="AZ12" s="3"/>
      <c r="BA12" s="3"/>
      <c r="BB12" s="3"/>
      <c r="BC12" s="19"/>
      <c r="BD12" s="3"/>
      <c r="BE12" s="3"/>
      <c r="BF12" s="3"/>
      <c r="BG12" s="3"/>
      <c r="BH12" s="3"/>
      <c r="BI12" s="3"/>
      <c r="BJ12" s="3"/>
      <c r="BK12" s="19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</row>
    <row r="13" spans="1:94" s="20" customFormat="1" ht="23.25">
      <c r="A13" s="3"/>
      <c r="B13" s="3"/>
      <c r="C13" s="46" t="s">
        <v>389</v>
      </c>
      <c r="D13" s="30" t="s">
        <v>447</v>
      </c>
      <c r="E13" s="5"/>
      <c r="F13" s="3"/>
      <c r="G13" s="3"/>
      <c r="H13" s="3"/>
      <c r="I13" s="3"/>
      <c r="J13" s="3"/>
      <c r="K13" s="18"/>
      <c r="L13" s="3"/>
      <c r="M13" s="18"/>
      <c r="N13" s="3"/>
      <c r="O13" s="18"/>
      <c r="P13" s="3"/>
      <c r="Q13" s="18"/>
      <c r="R13" s="3"/>
      <c r="S13" s="18"/>
      <c r="T13" s="3"/>
      <c r="U13" s="18"/>
      <c r="V13" s="3"/>
      <c r="W13" s="18"/>
      <c r="X13" s="3"/>
      <c r="Y13" s="18"/>
      <c r="Z13" s="3"/>
      <c r="AA13" s="18"/>
      <c r="AB13" s="3"/>
      <c r="AC13" s="18"/>
      <c r="AD13" s="3"/>
      <c r="AE13" s="18"/>
      <c r="AF13" s="18"/>
      <c r="AG13" s="18"/>
      <c r="AH13" s="3"/>
      <c r="AI13" s="18"/>
      <c r="AJ13" s="3"/>
      <c r="AK13" s="18"/>
      <c r="AL13" s="3"/>
      <c r="AM13" s="18"/>
      <c r="AN13" s="3"/>
      <c r="AO13" s="3"/>
      <c r="AP13" s="3"/>
      <c r="AQ13" s="3"/>
      <c r="AR13" s="3"/>
      <c r="AS13" s="3"/>
      <c r="AT13" s="3"/>
      <c r="AU13" s="3"/>
      <c r="AV13" s="3"/>
      <c r="AW13" s="40"/>
      <c r="AX13" s="41"/>
      <c r="AY13" s="3"/>
      <c r="AZ13" s="3"/>
      <c r="BA13" s="3"/>
      <c r="BB13" s="3"/>
      <c r="BC13" s="19"/>
      <c r="BD13" s="3"/>
      <c r="BE13" s="3"/>
      <c r="BF13" s="3"/>
      <c r="BG13" s="3"/>
      <c r="BH13" s="3"/>
      <c r="BI13" s="3"/>
      <c r="BJ13" s="3"/>
      <c r="BK13" s="19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</row>
    <row r="14" spans="1:94" s="20" customFormat="1" ht="23.25">
      <c r="A14" s="3">
        <v>3</v>
      </c>
      <c r="B14" s="3">
        <v>40010030</v>
      </c>
      <c r="C14" s="5" t="s">
        <v>64</v>
      </c>
      <c r="D14" s="5" t="s">
        <v>143</v>
      </c>
      <c r="E14" s="5" t="s">
        <v>139</v>
      </c>
      <c r="F14" s="3">
        <v>5</v>
      </c>
      <c r="G14" s="3">
        <v>13</v>
      </c>
      <c r="H14" s="3">
        <v>1</v>
      </c>
      <c r="I14" s="3" t="s">
        <v>4</v>
      </c>
      <c r="J14" s="3">
        <v>4</v>
      </c>
      <c r="K14" s="18">
        <f>IF(J14=0,0,IF(J14&lt;10,1,IF(MOD(J14,30)&lt;10,ROUNDDOWN(J14/30,0),ROUNDUP(J14/30,0))))</f>
        <v>1</v>
      </c>
      <c r="L14" s="3">
        <v>5</v>
      </c>
      <c r="M14" s="18">
        <f>IF(L14=0,0,IF(L14&lt;10,1,IF(MOD(L14,30)&lt;10,ROUNDDOWN(L14/30,0),ROUNDUP(L14/30,0))))</f>
        <v>1</v>
      </c>
      <c r="N14" s="3">
        <v>7</v>
      </c>
      <c r="O14" s="18">
        <f>IF(N14=0,0,IF(N14&lt;10,1,IF(MOD(N14,30)&lt;10,ROUNDDOWN(N14/30,0),ROUNDUP(N14/30,0))))</f>
        <v>1</v>
      </c>
      <c r="P14" s="3">
        <v>10</v>
      </c>
      <c r="Q14" s="18">
        <f>IF(P14=0,0,IF(P14&lt;10,1,IF(MOD(P14,40)&lt;10,ROUNDDOWN(P14/40,0),ROUNDUP(P14/40,0))))</f>
        <v>1</v>
      </c>
      <c r="R14" s="3">
        <v>5</v>
      </c>
      <c r="S14" s="18">
        <f>IF(R14=0,0,IF(R14&lt;10,1,IF(MOD(R14,40)&lt;10,ROUNDDOWN(R14/40,0),ROUNDUP(R14/40,0))))</f>
        <v>1</v>
      </c>
      <c r="T14" s="3">
        <v>14</v>
      </c>
      <c r="U14" s="18">
        <f>IF(T14=0,0,IF(T14&lt;10,1,IF(MOD(T14,40)&lt;10,ROUNDDOWN(T14/40,0),ROUNDUP(T14/40,0))))</f>
        <v>1</v>
      </c>
      <c r="V14" s="3">
        <v>12</v>
      </c>
      <c r="W14" s="18">
        <f>IF(V14=0,0,IF(V14&lt;10,1,IF(MOD(V14,40)&lt;10,ROUNDDOWN(V14/40,0),ROUNDUP(V14/40,0))))</f>
        <v>1</v>
      </c>
      <c r="X14" s="3">
        <v>13</v>
      </c>
      <c r="Y14" s="18">
        <f>IF(X14=0,0,IF(X14&lt;10,1,IF(MOD(X14,40)&lt;10,ROUNDDOWN(X14/40,0),ROUNDUP(X14/40,0))))</f>
        <v>1</v>
      </c>
      <c r="Z14" s="3">
        <v>12</v>
      </c>
      <c r="AA14" s="18">
        <f>IF(Z14=0,0,IF(Z14&lt;10,1,IF(MOD(Z14,40)&lt;10,ROUNDDOWN(Z14/40,0),ROUNDUP(Z14/40,0))))</f>
        <v>1</v>
      </c>
      <c r="AB14" s="3"/>
      <c r="AC14" s="18">
        <f>IF(AB14=0,0,IF(AB14&lt;10,1,IF(MOD(AB14,40)&lt;10,ROUNDDOWN(AB14/40,0),ROUNDUP(AB14/40,0))))</f>
        <v>0</v>
      </c>
      <c r="AD14" s="3"/>
      <c r="AE14" s="18">
        <f>IF(AD14=0,0,IF(AD14&lt;10,1,IF(MOD(AD14,40)&lt;10,ROUNDDOWN(AD14/40,0),ROUNDUP(AD14/40,0))))</f>
        <v>0</v>
      </c>
      <c r="AF14" s="18"/>
      <c r="AG14" s="18">
        <f>IF(AF14=0,0,IF(AF14&lt;10,1,IF(MOD(AF14,40)&lt;10,ROUNDDOWN(AF14/40,0),ROUNDUP(AF14/40,0))))</f>
        <v>0</v>
      </c>
      <c r="AH14" s="3"/>
      <c r="AI14" s="18">
        <f>IF(AH14=0,0,IF(AH14&lt;10,1,IF(MOD(AH14,40)&lt;10,ROUNDDOWN(AH14/40,0),ROUNDUP(AH14/40,0))))</f>
        <v>0</v>
      </c>
      <c r="AJ14" s="3"/>
      <c r="AK14" s="18">
        <f>IF(AJ14=0,0,IF(AJ14&lt;10,1,IF(MOD(AJ14,40)&lt;10,ROUNDDOWN(AJ14/40,0),ROUNDUP(AJ14/40,0))))</f>
        <v>0</v>
      </c>
      <c r="AL14" s="3"/>
      <c r="AM14" s="18">
        <f>IF(AL14=0,0,IF(AL14&lt;10,1,IF(MOD(AL14,40)&lt;10,ROUNDDOWN(AL14/40,0),ROUNDUP(AL14/40,0))))</f>
        <v>0</v>
      </c>
      <c r="AN14" s="3">
        <f>SUM(J14+L14+N14+P14+R14+T14+V14+X14+Z14+AB14+AD14+AF14+AH14+AJ14+AL14)</f>
        <v>82</v>
      </c>
      <c r="AO14" s="3">
        <f>SUM(K14+M14+O14+Q14+S14+U14+W14+Y14+AA14+AC14+AE14+AG14+AI14+AK14+AM14)</f>
        <v>9</v>
      </c>
      <c r="AP14" s="3">
        <v>1</v>
      </c>
      <c r="AQ14" s="3">
        <v>2</v>
      </c>
      <c r="AR14" s="3">
        <f>SUM(AP14:AQ14)</f>
        <v>3</v>
      </c>
      <c r="AS14" s="3">
        <v>1</v>
      </c>
      <c r="AT14" s="3">
        <v>0</v>
      </c>
      <c r="AU14" s="3">
        <v>2</v>
      </c>
      <c r="AV14" s="3">
        <v>0</v>
      </c>
      <c r="AW14" s="40">
        <f>IF(AN14&lt;=0,0,IF(AN14&lt;=359,1,IF(AN14&lt;=719,2,IF(AN14&lt;=1079,3,IF(AN14&lt;=1679,4,IF(AN14&lt;=1680,5,IF(AN14&lt;=1680,1,5)))))))</f>
        <v>1</v>
      </c>
      <c r="AX14" s="41">
        <f>IF(AN14&gt;120,ROUND(((((K14+M14+O14)*30)+(J14+L14+N14))/50+(((Q14+S14+U14+W14+Y14+AA14)*40)+(P14+R14+T14+V14+X14+Z14))/50+(AC14+AE14+AG14+AI14+AK14+AM14)*2),0),IF((J14+L14+N14+P14+R14+T14+V14+X14+Z14)&lt;=0,0,IF((J14+L14+N14+P14+R14+T14+V14+X14+Z14)&lt;=20,1,IF((J14+L14+N14+P14+R14+T14+V14+X14+Z14)&lt;=40,2,IF((J14+L14+N14+P14+R14+T14+V14+X14+Z14)&lt;=60,3,IF((J14+L14+N14+P14+R14+T14+V14+X14+Z14)&lt;=80,4,IF((J14+L14+N14+P14+R14+T14+V14+X14+Z14)&lt;=100,5,IF((J14+L14+N14+P14+R14+T14+V14+X14+Z14)&lt;=120,6,0)))))))+((AC14+AE14+AG14+AI14+AK14+AM14)*2))</f>
        <v>5</v>
      </c>
      <c r="AY14" s="3">
        <f>SUM(AW14:AX14)</f>
        <v>6</v>
      </c>
      <c r="AZ14" s="3">
        <f>SUM(AP14)-AW14</f>
        <v>0</v>
      </c>
      <c r="BA14" s="3">
        <f>SUM(AQ14)-AX14</f>
        <v>-3</v>
      </c>
      <c r="BB14" s="3">
        <f>SUM(AR14)-AY14</f>
        <v>-3</v>
      </c>
      <c r="BC14" s="19">
        <f>SUM(BB14)/AY14*100</f>
        <v>-50</v>
      </c>
      <c r="BD14" s="19"/>
      <c r="BE14" s="3"/>
      <c r="BF14" s="3"/>
      <c r="BG14" s="3"/>
      <c r="BH14" s="3">
        <v>1</v>
      </c>
      <c r="BI14" s="3">
        <v>1</v>
      </c>
      <c r="BJ14" s="3">
        <f>BB14+BE14+BF14+BG14+BH14+BI14-BD14</f>
        <v>-1</v>
      </c>
      <c r="BK14" s="19">
        <f>SUM(BJ14)/AY14*100</f>
        <v>-16.666666666666664</v>
      </c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</row>
    <row r="15" spans="1:94" s="20" customFormat="1" ht="23.25">
      <c r="A15" s="3"/>
      <c r="B15" s="3"/>
      <c r="C15" s="29" t="s">
        <v>261</v>
      </c>
      <c r="D15" s="30" t="s">
        <v>269</v>
      </c>
      <c r="E15" s="5"/>
      <c r="F15" s="3"/>
      <c r="G15" s="3"/>
      <c r="H15" s="3"/>
      <c r="I15" s="3"/>
      <c r="J15" s="3"/>
      <c r="K15" s="18"/>
      <c r="L15" s="3"/>
      <c r="M15" s="18"/>
      <c r="N15" s="3"/>
      <c r="O15" s="18"/>
      <c r="P15" s="3"/>
      <c r="Q15" s="18"/>
      <c r="R15" s="3"/>
      <c r="S15" s="18"/>
      <c r="T15" s="3"/>
      <c r="U15" s="18"/>
      <c r="V15" s="3"/>
      <c r="W15" s="18"/>
      <c r="X15" s="3"/>
      <c r="Y15" s="18"/>
      <c r="Z15" s="3"/>
      <c r="AA15" s="18"/>
      <c r="AB15" s="3"/>
      <c r="AC15" s="18"/>
      <c r="AD15" s="3"/>
      <c r="AE15" s="18"/>
      <c r="AF15" s="18"/>
      <c r="AG15" s="18"/>
      <c r="AH15" s="3"/>
      <c r="AI15" s="18"/>
      <c r="AJ15" s="3"/>
      <c r="AK15" s="18"/>
      <c r="AL15" s="3"/>
      <c r="AM15" s="18"/>
      <c r="AN15" s="3"/>
      <c r="AO15" s="3"/>
      <c r="AP15" s="3"/>
      <c r="AQ15" s="3"/>
      <c r="AR15" s="3"/>
      <c r="AS15" s="3"/>
      <c r="AT15" s="3"/>
      <c r="AU15" s="3"/>
      <c r="AV15" s="3"/>
      <c r="AW15" s="40"/>
      <c r="AX15" s="41"/>
      <c r="AY15" s="3"/>
      <c r="AZ15" s="3"/>
      <c r="BA15" s="3"/>
      <c r="BB15" s="3"/>
      <c r="BC15" s="19"/>
      <c r="BD15" s="19"/>
      <c r="BE15" s="3"/>
      <c r="BF15" s="3"/>
      <c r="BG15" s="3"/>
      <c r="BH15" s="3"/>
      <c r="BI15" s="3"/>
      <c r="BJ15" s="3"/>
      <c r="BK15" s="19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</row>
    <row r="16" spans="1:94" s="20" customFormat="1" ht="23.25">
      <c r="A16" s="3"/>
      <c r="B16" s="3"/>
      <c r="C16" s="46" t="s">
        <v>389</v>
      </c>
      <c r="D16" s="30" t="s">
        <v>391</v>
      </c>
      <c r="E16" s="5"/>
      <c r="F16" s="3"/>
      <c r="G16" s="3"/>
      <c r="H16" s="3"/>
      <c r="I16" s="3"/>
      <c r="J16" s="3"/>
      <c r="K16" s="18"/>
      <c r="L16" s="3"/>
      <c r="M16" s="18"/>
      <c r="N16" s="3"/>
      <c r="O16" s="18"/>
      <c r="P16" s="3"/>
      <c r="Q16" s="18"/>
      <c r="R16" s="3"/>
      <c r="S16" s="18"/>
      <c r="T16" s="3"/>
      <c r="U16" s="18"/>
      <c r="V16" s="3"/>
      <c r="W16" s="18"/>
      <c r="X16" s="3"/>
      <c r="Y16" s="18"/>
      <c r="Z16" s="3"/>
      <c r="AA16" s="18"/>
      <c r="AB16" s="3"/>
      <c r="AC16" s="18"/>
      <c r="AD16" s="3"/>
      <c r="AE16" s="18"/>
      <c r="AF16" s="18"/>
      <c r="AG16" s="18"/>
      <c r="AH16" s="3"/>
      <c r="AI16" s="18"/>
      <c r="AJ16" s="3"/>
      <c r="AK16" s="18"/>
      <c r="AL16" s="3"/>
      <c r="AM16" s="18"/>
      <c r="AN16" s="3"/>
      <c r="AO16" s="3"/>
      <c r="AP16" s="3"/>
      <c r="AQ16" s="3"/>
      <c r="AR16" s="3"/>
      <c r="AS16" s="3"/>
      <c r="AT16" s="3"/>
      <c r="AU16" s="3"/>
      <c r="AV16" s="3"/>
      <c r="AW16" s="40"/>
      <c r="AX16" s="41"/>
      <c r="AY16" s="3"/>
      <c r="AZ16" s="3"/>
      <c r="BA16" s="3"/>
      <c r="BB16" s="3"/>
      <c r="BC16" s="19"/>
      <c r="BD16" s="19"/>
      <c r="BE16" s="3"/>
      <c r="BF16" s="3"/>
      <c r="BG16" s="3"/>
      <c r="BH16" s="3"/>
      <c r="BI16" s="3"/>
      <c r="BJ16" s="3"/>
      <c r="BK16" s="19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</row>
    <row r="17" spans="1:96" s="20" customFormat="1" ht="23.25">
      <c r="A17" s="3">
        <v>4</v>
      </c>
      <c r="B17" s="3">
        <v>40010003</v>
      </c>
      <c r="C17" s="5" t="s">
        <v>148</v>
      </c>
      <c r="D17" s="5" t="s">
        <v>149</v>
      </c>
      <c r="E17" s="5" t="s">
        <v>139</v>
      </c>
      <c r="F17" s="3">
        <v>3</v>
      </c>
      <c r="G17" s="3">
        <v>17</v>
      </c>
      <c r="H17" s="3">
        <v>4</v>
      </c>
      <c r="I17" s="3" t="s">
        <v>4</v>
      </c>
      <c r="J17" s="3">
        <v>16</v>
      </c>
      <c r="K17" s="18">
        <f>IF(J17=0,0,IF(J17&lt;10,1,IF(MOD(J17,30)&lt;10,ROUNDDOWN(J17/30,0),ROUNDUP(J17/30,0))))</f>
        <v>1</v>
      </c>
      <c r="L17" s="3">
        <v>15</v>
      </c>
      <c r="M17" s="18">
        <f>IF(L17=0,0,IF(L17&lt;10,1,IF(MOD(L17,30)&lt;10,ROUNDDOWN(L17/30,0),ROUNDUP(L17/30,0))))</f>
        <v>1</v>
      </c>
      <c r="N17" s="3">
        <v>14</v>
      </c>
      <c r="O17" s="18">
        <f>IF(N17=0,0,IF(N17&lt;10,1,IF(MOD(N17,30)&lt;10,ROUNDDOWN(N17/30,0),ROUNDUP(N17/30,0))))</f>
        <v>1</v>
      </c>
      <c r="P17" s="3">
        <v>11</v>
      </c>
      <c r="Q17" s="18">
        <f>IF(P17=0,0,IF(P17&lt;10,1,IF(MOD(P17,40)&lt;10,ROUNDDOWN(P17/40,0),ROUNDUP(P17/40,0))))</f>
        <v>1</v>
      </c>
      <c r="R17" s="3">
        <v>18</v>
      </c>
      <c r="S17" s="18">
        <f>IF(R17=0,0,IF(R17&lt;10,1,IF(MOD(R17,40)&lt;10,ROUNDDOWN(R17/40,0),ROUNDUP(R17/40,0))))</f>
        <v>1</v>
      </c>
      <c r="T17" s="3">
        <v>13</v>
      </c>
      <c r="U17" s="18">
        <f>IF(T17=0,0,IF(T17&lt;10,1,IF(MOD(T17,40)&lt;10,ROUNDDOWN(T17/40,0),ROUNDUP(T17/40,0))))</f>
        <v>1</v>
      </c>
      <c r="V17" s="3">
        <v>19</v>
      </c>
      <c r="W17" s="18">
        <f>IF(V17=0,0,IF(V17&lt;10,1,IF(MOD(V17,40)&lt;10,ROUNDDOWN(V17/40,0),ROUNDUP(V17/40,0))))</f>
        <v>1</v>
      </c>
      <c r="X17" s="3">
        <v>20</v>
      </c>
      <c r="Y17" s="18">
        <f>IF(X17=0,0,IF(X17&lt;10,1,IF(MOD(X17,40)&lt;10,ROUNDDOWN(X17/40,0),ROUNDUP(X17/40,0))))</f>
        <v>1</v>
      </c>
      <c r="Z17" s="3">
        <v>25</v>
      </c>
      <c r="AA17" s="18">
        <f>IF(Z17=0,0,IF(Z17&lt;10,1,IF(MOD(Z17,40)&lt;10,ROUNDDOWN(Z17/40,0),ROUNDUP(Z17/40,0))))</f>
        <v>1</v>
      </c>
      <c r="AB17" s="3"/>
      <c r="AC17" s="18">
        <f>IF(AB17=0,0,IF(AB17&lt;10,1,IF(MOD(AB17,40)&lt;10,ROUNDDOWN(AB17/40,0),ROUNDUP(AB17/40,0))))</f>
        <v>0</v>
      </c>
      <c r="AD17" s="3"/>
      <c r="AE17" s="18">
        <f>IF(AD17=0,0,IF(AD17&lt;10,1,IF(MOD(AD17,40)&lt;10,ROUNDDOWN(AD17/40,0),ROUNDUP(AD17/40,0))))</f>
        <v>0</v>
      </c>
      <c r="AF17" s="18"/>
      <c r="AG17" s="18">
        <f>IF(AF17=0,0,IF(AF17&lt;10,1,IF(MOD(AF17,40)&lt;10,ROUNDDOWN(AF17/40,0),ROUNDUP(AF17/40,0))))</f>
        <v>0</v>
      </c>
      <c r="AH17" s="3"/>
      <c r="AI17" s="18">
        <f>IF(AH17=0,0,IF(AH17&lt;10,1,IF(MOD(AH17,40)&lt;10,ROUNDDOWN(AH17/40,0),ROUNDUP(AH17/40,0))))</f>
        <v>0</v>
      </c>
      <c r="AJ17" s="3"/>
      <c r="AK17" s="18">
        <f>IF(AJ17=0,0,IF(AJ17&lt;10,1,IF(MOD(AJ17,40)&lt;10,ROUNDDOWN(AJ17/40,0),ROUNDUP(AJ17/40,0))))</f>
        <v>0</v>
      </c>
      <c r="AL17" s="3"/>
      <c r="AM17" s="18">
        <f>IF(AL17=0,0,IF(AL17&lt;10,1,IF(MOD(AL17,40)&lt;10,ROUNDDOWN(AL17/40,0),ROUNDUP(AL17/40,0))))</f>
        <v>0</v>
      </c>
      <c r="AN17" s="3">
        <f>SUM(J17+L17+N17+P17+R17+T17+V17+X17+Z17+AB17+AD17+AF17+AH17+AJ17+AL17)</f>
        <v>151</v>
      </c>
      <c r="AO17" s="3">
        <f>SUM(K17+M17+O17+Q17+S17+U17+W17+Y17+AA17+AC17+AE17+AG17+AI17+AK17+AM17)</f>
        <v>9</v>
      </c>
      <c r="AP17" s="3">
        <v>1</v>
      </c>
      <c r="AQ17" s="3">
        <v>7</v>
      </c>
      <c r="AR17" s="3">
        <f>SUM(AP17:AQ17)</f>
        <v>8</v>
      </c>
      <c r="AS17" s="3">
        <v>1</v>
      </c>
      <c r="AT17" s="3">
        <v>0</v>
      </c>
      <c r="AU17" s="3">
        <v>7</v>
      </c>
      <c r="AV17" s="3">
        <v>0</v>
      </c>
      <c r="AW17" s="40">
        <f>IF(AN17&lt;=0,0,IF(AN17&lt;=359,1,IF(AN17&lt;=719,2,IF(AN17&lt;=1079,3,IF(AN17&lt;=1679,4,IF(AN17&lt;=1680,5,IF(AN17&lt;=1680,1,5)))))))</f>
        <v>1</v>
      </c>
      <c r="AX17" s="41">
        <f>IF(AN17&gt;120,ROUND(((((K17+M17+O17)*30)+(J17+L17+N17))/50+(((Q17+S17+U17+W17+Y17+AA17)*40)+(P17+R17+T17+V17+X17+Z17))/50+(AC17+AE17+AG17+AI17+AK17+AM17)*2),0),IF((J17+L17+N17+P17+R17+T17+V17+X17+Z17)&lt;=0,0,IF((J17+L17+N17+P17+R17+T17+V17+X17+Z17)&lt;=20,1,IF((J17+L17+N17+P17+R17+T17+V17+X17+Z17)&lt;=40,2,IF((J17+L17+N17+P17+R17+T17+V17+X17+Z17)&lt;=60,3,IF((J17+L17+N17+P17+R17+T17+V17+X17+Z17)&lt;=80,4,IF((J17+L17+N17+P17+R17+T17+V17+X17+Z17)&lt;=100,5,IF((J17+L17+N17+P17+R17+T17+V17+X17+Z17)&lt;=120,6,0)))))))+((AC17+AE17+AG17+AI17+AK17+AM17)*2))</f>
        <v>10</v>
      </c>
      <c r="AY17" s="3">
        <f>SUM(AW17:AX17)</f>
        <v>11</v>
      </c>
      <c r="AZ17" s="3">
        <f>SUM(AP17)-AW17</f>
        <v>0</v>
      </c>
      <c r="BA17" s="3">
        <f>SUM(AQ17)-AX17</f>
        <v>-3</v>
      </c>
      <c r="BB17" s="3">
        <f>SUM(AR17)-AY17</f>
        <v>-3</v>
      </c>
      <c r="BC17" s="19">
        <f>SUM(BB17)/AY17*100</f>
        <v>-27.27272727272727</v>
      </c>
      <c r="BD17" s="3"/>
      <c r="BE17" s="3"/>
      <c r="BF17" s="3"/>
      <c r="BG17" s="3"/>
      <c r="BH17" s="3"/>
      <c r="BI17" s="3">
        <v>1</v>
      </c>
      <c r="BJ17" s="3">
        <f>BB17+BE17+BF17+BG17+BH17+BI17-BD17</f>
        <v>-2</v>
      </c>
      <c r="BK17" s="19">
        <f>SUM(BJ17)/AY17*100</f>
        <v>-18.181818181818183</v>
      </c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R17" s="42"/>
    </row>
    <row r="18" spans="1:96" s="20" customFormat="1" ht="23.25">
      <c r="A18" s="3"/>
      <c r="B18" s="3"/>
      <c r="C18" s="29" t="s">
        <v>261</v>
      </c>
      <c r="D18" s="30" t="s">
        <v>332</v>
      </c>
      <c r="E18" s="5"/>
      <c r="F18" s="3"/>
      <c r="G18" s="3"/>
      <c r="H18" s="3"/>
      <c r="I18" s="3"/>
      <c r="J18" s="3"/>
      <c r="K18" s="18"/>
      <c r="L18" s="3"/>
      <c r="M18" s="18"/>
      <c r="N18" s="3"/>
      <c r="O18" s="18"/>
      <c r="P18" s="3"/>
      <c r="Q18" s="18"/>
      <c r="R18" s="3"/>
      <c r="S18" s="18"/>
      <c r="T18" s="3"/>
      <c r="U18" s="18"/>
      <c r="V18" s="3"/>
      <c r="W18" s="18"/>
      <c r="X18" s="3"/>
      <c r="Y18" s="18"/>
      <c r="Z18" s="3"/>
      <c r="AA18" s="18"/>
      <c r="AB18" s="3"/>
      <c r="AC18" s="18"/>
      <c r="AD18" s="3"/>
      <c r="AE18" s="18"/>
      <c r="AF18" s="18"/>
      <c r="AG18" s="18"/>
      <c r="AH18" s="3"/>
      <c r="AI18" s="18"/>
      <c r="AJ18" s="3"/>
      <c r="AK18" s="18"/>
      <c r="AL18" s="3"/>
      <c r="AM18" s="18"/>
      <c r="AN18" s="3"/>
      <c r="AO18" s="3"/>
      <c r="AP18" s="3"/>
      <c r="AQ18" s="3"/>
      <c r="AR18" s="3"/>
      <c r="AS18" s="3"/>
      <c r="AT18" s="3"/>
      <c r="AU18" s="3"/>
      <c r="AV18" s="3"/>
      <c r="AW18" s="40"/>
      <c r="AX18" s="41"/>
      <c r="AY18" s="3"/>
      <c r="AZ18" s="3"/>
      <c r="BA18" s="3"/>
      <c r="BB18" s="3"/>
      <c r="BC18" s="19"/>
      <c r="BD18" s="3"/>
      <c r="BE18" s="3"/>
      <c r="BF18" s="3"/>
      <c r="BG18" s="3"/>
      <c r="BH18" s="3"/>
      <c r="BI18" s="3"/>
      <c r="BJ18" s="3"/>
      <c r="BK18" s="19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R18" s="42"/>
    </row>
    <row r="19" spans="1:96" s="20" customFormat="1" ht="23.25">
      <c r="A19" s="3"/>
      <c r="B19" s="3"/>
      <c r="C19" s="46" t="s">
        <v>389</v>
      </c>
      <c r="D19" s="30" t="s">
        <v>417</v>
      </c>
      <c r="E19" s="5"/>
      <c r="F19" s="3"/>
      <c r="G19" s="3"/>
      <c r="H19" s="3"/>
      <c r="I19" s="3"/>
      <c r="J19" s="3"/>
      <c r="K19" s="18"/>
      <c r="L19" s="3"/>
      <c r="M19" s="18"/>
      <c r="N19" s="3"/>
      <c r="O19" s="18"/>
      <c r="P19" s="3"/>
      <c r="Q19" s="18"/>
      <c r="R19" s="3"/>
      <c r="S19" s="18"/>
      <c r="T19" s="3"/>
      <c r="U19" s="18"/>
      <c r="V19" s="3"/>
      <c r="W19" s="18"/>
      <c r="X19" s="3"/>
      <c r="Y19" s="18"/>
      <c r="Z19" s="3"/>
      <c r="AA19" s="18"/>
      <c r="AB19" s="3"/>
      <c r="AC19" s="18"/>
      <c r="AD19" s="3"/>
      <c r="AE19" s="18"/>
      <c r="AF19" s="18"/>
      <c r="AG19" s="18"/>
      <c r="AH19" s="3"/>
      <c r="AI19" s="18"/>
      <c r="AJ19" s="3"/>
      <c r="AK19" s="18"/>
      <c r="AL19" s="3"/>
      <c r="AM19" s="18"/>
      <c r="AN19" s="3"/>
      <c r="AO19" s="3"/>
      <c r="AP19" s="3"/>
      <c r="AQ19" s="3"/>
      <c r="AR19" s="3"/>
      <c r="AS19" s="3"/>
      <c r="AT19" s="3"/>
      <c r="AU19" s="3"/>
      <c r="AV19" s="3"/>
      <c r="AW19" s="40"/>
      <c r="AX19" s="41"/>
      <c r="AY19" s="3"/>
      <c r="AZ19" s="3"/>
      <c r="BA19" s="3"/>
      <c r="BB19" s="3"/>
      <c r="BC19" s="19"/>
      <c r="BD19" s="3"/>
      <c r="BE19" s="3"/>
      <c r="BF19" s="3"/>
      <c r="BG19" s="3"/>
      <c r="BH19" s="3"/>
      <c r="BI19" s="3"/>
      <c r="BJ19" s="3"/>
      <c r="BK19" s="19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R19" s="42"/>
    </row>
    <row r="20" spans="1:94" s="20" customFormat="1" ht="23.25">
      <c r="A20" s="3">
        <v>5</v>
      </c>
      <c r="B20" s="3">
        <v>40010031</v>
      </c>
      <c r="C20" s="5" t="s">
        <v>56</v>
      </c>
      <c r="D20" s="5" t="s">
        <v>143</v>
      </c>
      <c r="E20" s="5" t="s">
        <v>139</v>
      </c>
      <c r="F20" s="3">
        <v>5</v>
      </c>
      <c r="G20" s="3">
        <v>15</v>
      </c>
      <c r="H20" s="3">
        <v>1</v>
      </c>
      <c r="I20" s="3" t="s">
        <v>4</v>
      </c>
      <c r="J20" s="3">
        <v>0</v>
      </c>
      <c r="K20" s="18">
        <f>IF(J20=0,0,IF(J20&lt;10,1,IF(MOD(J20,30)&lt;10,ROUNDDOWN(J20/30,0),ROUNDUP(J20/30,0))))</f>
        <v>0</v>
      </c>
      <c r="L20" s="3">
        <v>20</v>
      </c>
      <c r="M20" s="18">
        <f>IF(L20=0,0,IF(L20&lt;10,1,IF(MOD(L20,30)&lt;10,ROUNDDOWN(L20/30,0),ROUNDUP(L20/30,0))))</f>
        <v>1</v>
      </c>
      <c r="N20" s="3">
        <v>18</v>
      </c>
      <c r="O20" s="18">
        <f>IF(N20=0,0,IF(N20&lt;10,1,IF(MOD(N20,30)&lt;10,ROUNDDOWN(N20/30,0),ROUNDUP(N20/30,0))))</f>
        <v>1</v>
      </c>
      <c r="P20" s="3">
        <v>17</v>
      </c>
      <c r="Q20" s="18">
        <f>IF(P20=0,0,IF(P20&lt;10,1,IF(MOD(P20,40)&lt;10,ROUNDDOWN(P20/40,0),ROUNDUP(P20/40,0))))</f>
        <v>1</v>
      </c>
      <c r="R20" s="3">
        <v>15</v>
      </c>
      <c r="S20" s="18">
        <f>IF(R20=0,0,IF(R20&lt;10,1,IF(MOD(R20,40)&lt;10,ROUNDDOWN(R20/40,0),ROUNDUP(R20/40,0))))</f>
        <v>1</v>
      </c>
      <c r="T20" s="3">
        <v>19</v>
      </c>
      <c r="U20" s="18">
        <f>IF(T20=0,0,IF(T20&lt;10,1,IF(MOD(T20,40)&lt;10,ROUNDDOWN(T20/40,0),ROUNDUP(T20/40,0))))</f>
        <v>1</v>
      </c>
      <c r="V20" s="3">
        <v>9</v>
      </c>
      <c r="W20" s="18">
        <f>IF(V20=0,0,IF(V20&lt;10,1,IF(MOD(V20,40)&lt;10,ROUNDDOWN(V20/40,0),ROUNDUP(V20/40,0))))</f>
        <v>1</v>
      </c>
      <c r="X20" s="3">
        <v>10</v>
      </c>
      <c r="Y20" s="18">
        <f>IF(X20=0,0,IF(X20&lt;10,1,IF(MOD(X20,40)&lt;10,ROUNDDOWN(X20/40,0),ROUNDUP(X20/40,0))))</f>
        <v>1</v>
      </c>
      <c r="Z20" s="3">
        <v>12</v>
      </c>
      <c r="AA20" s="18">
        <f>IF(Z20=0,0,IF(Z20&lt;10,1,IF(MOD(Z20,40)&lt;10,ROUNDDOWN(Z20/40,0),ROUNDUP(Z20/40,0))))</f>
        <v>1</v>
      </c>
      <c r="AB20" s="3">
        <v>13</v>
      </c>
      <c r="AC20" s="18">
        <f>IF(AB20=0,0,IF(AB20&lt;10,1,IF(MOD(AB20,40)&lt;10,ROUNDDOWN(AB20/40,0),ROUNDUP(AB20/40,0))))</f>
        <v>1</v>
      </c>
      <c r="AD20" s="3">
        <v>19</v>
      </c>
      <c r="AE20" s="18">
        <f>IF(AD20=0,0,IF(AD20&lt;10,1,IF(MOD(AD20,40)&lt;10,ROUNDDOWN(AD20/40,0),ROUNDUP(AD20/40,0))))</f>
        <v>1</v>
      </c>
      <c r="AF20" s="18">
        <v>10</v>
      </c>
      <c r="AG20" s="18">
        <f>IF(AF20=0,0,IF(AF20&lt;10,1,IF(MOD(AF20,40)&lt;10,ROUNDDOWN(AF20/40,0),ROUNDUP(AF20/40,0))))</f>
        <v>1</v>
      </c>
      <c r="AH20" s="3"/>
      <c r="AI20" s="18">
        <f>IF(AH20=0,0,IF(AH20&lt;10,1,IF(MOD(AH20,40)&lt;10,ROUNDDOWN(AH20/40,0),ROUNDUP(AH20/40,0))))</f>
        <v>0</v>
      </c>
      <c r="AJ20" s="3"/>
      <c r="AK20" s="18">
        <f>IF(AJ20=0,0,IF(AJ20&lt;10,1,IF(MOD(AJ20,40)&lt;10,ROUNDDOWN(AJ20/40,0),ROUNDUP(AJ20/40,0))))</f>
        <v>0</v>
      </c>
      <c r="AL20" s="3"/>
      <c r="AM20" s="18">
        <f>IF(AL20=0,0,IF(AL20&lt;10,1,IF(MOD(AL20,40)&lt;10,ROUNDDOWN(AL20/40,0),ROUNDUP(AL20/40,0))))</f>
        <v>0</v>
      </c>
      <c r="AN20" s="2">
        <f>SUM(J20+L20+N20+P20+R20+T20+V20+X20+Z20+AB20+AD20+AF20+AH20+AJ20+AL20)</f>
        <v>162</v>
      </c>
      <c r="AO20" s="3">
        <f>SUM(K20+M20+O20+Q20+S20+U20+W20+Y20+AA20+AC20+AE20+AG20+AI20+AK20+AM20)</f>
        <v>11</v>
      </c>
      <c r="AP20" s="3">
        <v>1</v>
      </c>
      <c r="AQ20" s="3">
        <v>11</v>
      </c>
      <c r="AR20" s="3">
        <f>SUM(AP20:AQ20)</f>
        <v>12</v>
      </c>
      <c r="AS20" s="3">
        <v>1</v>
      </c>
      <c r="AT20" s="3">
        <v>0</v>
      </c>
      <c r="AU20" s="3">
        <v>11</v>
      </c>
      <c r="AV20" s="3">
        <v>0</v>
      </c>
      <c r="AW20" s="40">
        <f>IF(AN20&lt;=0,0,IF(AN20&lt;=359,1,IF(AN20&lt;=719,2,IF(AN20&lt;=1079,3,IF(AN20&lt;=1679,4,IF(AN20&lt;=1680,5,IF(AN20&lt;=1680,1,5)))))))</f>
        <v>1</v>
      </c>
      <c r="AX20" s="41">
        <f>IF(AN20&gt;120,ROUND(((((K20+M20+O20)*30)+(J20+L20+N20))/50+(((Q20+S20+U20+W20+Y20+AA20)*40)+(P20+R20+T20+V20+X20+Z20))/50+(AC20+AE20+AG20+AI20+AK20+AM20)*2),0),IF((J20+L20+N20+P20+R20+T20+V20+X20+Z20)&lt;=0,0,IF((J20+L20+N20+P20+R20+T20+V20+X20+Z20)&lt;=20,1,IF((J20+L20+N20+P20+R20+T20+V20+X20+Z20)&lt;=40,2,IF((J20+L20+N20+P20+R20+T20+V20+X20+Z20)&lt;=60,3,IF((J20+L20+N20+P20+R20+T20+V20+X20+Z20)&lt;=80,4,IF((J20+L20+N20+P20+R20+T20+V20+X20+Z20)&lt;=100,5,IF((J20+L20+N20+P20+R20+T20+V20+X20+Z20)&lt;=120,6,0)))))))+((AC20+AE20+AG20+AI20+AK20+AM20)*2))</f>
        <v>14</v>
      </c>
      <c r="AY20" s="3">
        <f>SUM(AW20:AX20)</f>
        <v>15</v>
      </c>
      <c r="AZ20" s="3">
        <f>SUM(AP20)-AW20</f>
        <v>0</v>
      </c>
      <c r="BA20" s="3">
        <f>SUM(AQ20)-AX20</f>
        <v>-3</v>
      </c>
      <c r="BB20" s="3">
        <f>SUM(AR20)-AY20</f>
        <v>-3</v>
      </c>
      <c r="BC20" s="19">
        <f>SUM(BB20)/AY20*100</f>
        <v>-20</v>
      </c>
      <c r="BD20" s="3"/>
      <c r="BE20" s="3"/>
      <c r="BF20" s="3">
        <v>1</v>
      </c>
      <c r="BG20" s="3"/>
      <c r="BH20" s="3"/>
      <c r="BI20" s="3"/>
      <c r="BJ20" s="3">
        <f>BB20+BE20+BF20+BG20+BH20+BI20-BD20</f>
        <v>-2</v>
      </c>
      <c r="BK20" s="19">
        <f>SUM(BJ20)/AY20*100</f>
        <v>-13.333333333333334</v>
      </c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</row>
    <row r="21" spans="1:94" s="20" customFormat="1" ht="23.25">
      <c r="A21" s="3"/>
      <c r="B21" s="3"/>
      <c r="C21" s="29" t="s">
        <v>261</v>
      </c>
      <c r="D21" s="30" t="s">
        <v>380</v>
      </c>
      <c r="E21" s="5"/>
      <c r="F21" s="3"/>
      <c r="G21" s="3"/>
      <c r="H21" s="3"/>
      <c r="I21" s="3"/>
      <c r="J21" s="3"/>
      <c r="K21" s="18"/>
      <c r="L21" s="3"/>
      <c r="M21" s="18"/>
      <c r="N21" s="3"/>
      <c r="O21" s="18"/>
      <c r="P21" s="3"/>
      <c r="Q21" s="18"/>
      <c r="R21" s="3"/>
      <c r="S21" s="18"/>
      <c r="T21" s="3"/>
      <c r="U21" s="18"/>
      <c r="V21" s="3"/>
      <c r="W21" s="18"/>
      <c r="X21" s="3"/>
      <c r="Y21" s="18"/>
      <c r="Z21" s="3"/>
      <c r="AA21" s="18"/>
      <c r="AB21" s="3"/>
      <c r="AC21" s="18"/>
      <c r="AD21" s="3"/>
      <c r="AE21" s="18"/>
      <c r="AF21" s="18"/>
      <c r="AG21" s="18"/>
      <c r="AH21" s="3"/>
      <c r="AI21" s="18"/>
      <c r="AJ21" s="3"/>
      <c r="AK21" s="18"/>
      <c r="AL21" s="3"/>
      <c r="AM21" s="18"/>
      <c r="AN21" s="2"/>
      <c r="AO21" s="3"/>
      <c r="AP21" s="3"/>
      <c r="AQ21" s="3"/>
      <c r="AR21" s="3"/>
      <c r="AS21" s="3"/>
      <c r="AT21" s="3"/>
      <c r="AU21" s="3"/>
      <c r="AV21" s="3"/>
      <c r="AW21" s="40"/>
      <c r="AX21" s="41"/>
      <c r="AY21" s="3"/>
      <c r="AZ21" s="3"/>
      <c r="BA21" s="3"/>
      <c r="BB21" s="3"/>
      <c r="BC21" s="19"/>
      <c r="BD21" s="3"/>
      <c r="BE21" s="3"/>
      <c r="BF21" s="3"/>
      <c r="BG21" s="3"/>
      <c r="BH21" s="3"/>
      <c r="BI21" s="3"/>
      <c r="BJ21" s="3"/>
      <c r="BK21" s="19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</row>
    <row r="22" spans="1:94" s="20" customFormat="1" ht="23.25">
      <c r="A22" s="3"/>
      <c r="B22" s="3"/>
      <c r="C22" s="46" t="s">
        <v>389</v>
      </c>
      <c r="D22" s="30" t="s">
        <v>392</v>
      </c>
      <c r="E22" s="5"/>
      <c r="F22" s="3"/>
      <c r="G22" s="3"/>
      <c r="H22" s="3"/>
      <c r="I22" s="3"/>
      <c r="J22" s="3"/>
      <c r="K22" s="18"/>
      <c r="L22" s="3"/>
      <c r="M22" s="18"/>
      <c r="N22" s="3"/>
      <c r="O22" s="18"/>
      <c r="P22" s="3"/>
      <c r="Q22" s="18"/>
      <c r="R22" s="3"/>
      <c r="S22" s="18"/>
      <c r="T22" s="3"/>
      <c r="U22" s="18"/>
      <c r="V22" s="3"/>
      <c r="W22" s="18"/>
      <c r="X22" s="3"/>
      <c r="Y22" s="18"/>
      <c r="Z22" s="3"/>
      <c r="AA22" s="18"/>
      <c r="AB22" s="3"/>
      <c r="AC22" s="18"/>
      <c r="AD22" s="3"/>
      <c r="AE22" s="18"/>
      <c r="AF22" s="18"/>
      <c r="AG22" s="18"/>
      <c r="AH22" s="3"/>
      <c r="AI22" s="18"/>
      <c r="AJ22" s="3"/>
      <c r="AK22" s="18"/>
      <c r="AL22" s="3"/>
      <c r="AM22" s="18"/>
      <c r="AN22" s="2"/>
      <c r="AO22" s="3"/>
      <c r="AP22" s="3"/>
      <c r="AQ22" s="3"/>
      <c r="AR22" s="3"/>
      <c r="AS22" s="3"/>
      <c r="AT22" s="3"/>
      <c r="AU22" s="3"/>
      <c r="AV22" s="3"/>
      <c r="AW22" s="40"/>
      <c r="AX22" s="41"/>
      <c r="AY22" s="3"/>
      <c r="AZ22" s="3"/>
      <c r="BA22" s="3"/>
      <c r="BB22" s="3"/>
      <c r="BC22" s="19"/>
      <c r="BD22" s="3"/>
      <c r="BE22" s="3"/>
      <c r="BF22" s="3"/>
      <c r="BG22" s="3"/>
      <c r="BH22" s="3"/>
      <c r="BI22" s="3"/>
      <c r="BJ22" s="3"/>
      <c r="BK22" s="19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</row>
    <row r="23" spans="1:94" s="20" customFormat="1" ht="23.25">
      <c r="A23" s="3">
        <v>6</v>
      </c>
      <c r="B23" s="3">
        <v>40010139</v>
      </c>
      <c r="C23" s="5" t="s">
        <v>75</v>
      </c>
      <c r="D23" s="5" t="s">
        <v>150</v>
      </c>
      <c r="E23" s="5" t="s">
        <v>2</v>
      </c>
      <c r="F23" s="3">
        <v>9</v>
      </c>
      <c r="G23" s="3">
        <v>25</v>
      </c>
      <c r="H23" s="3">
        <v>4</v>
      </c>
      <c r="I23" s="3" t="s">
        <v>4</v>
      </c>
      <c r="J23" s="3">
        <v>0</v>
      </c>
      <c r="K23" s="18">
        <f>IF(J23=0,0,IF(J23&lt;10,1,IF(MOD(J23,30)&lt;10,ROUNDDOWN(J23/30,0),ROUNDUP(J23/30,0))))</f>
        <v>0</v>
      </c>
      <c r="L23" s="3">
        <v>13</v>
      </c>
      <c r="M23" s="18">
        <f>IF(L23=0,0,IF(L23&lt;10,1,IF(MOD(L23,30)&lt;10,ROUNDDOWN(L23/30,0),ROUNDUP(L23/30,0))))</f>
        <v>1</v>
      </c>
      <c r="N23" s="3">
        <v>19</v>
      </c>
      <c r="O23" s="18">
        <f>IF(N23=0,0,IF(N23&lt;10,1,IF(MOD(N23,30)&lt;10,ROUNDDOWN(N23/30,0),ROUNDUP(N23/30,0))))</f>
        <v>1</v>
      </c>
      <c r="P23" s="3">
        <v>17</v>
      </c>
      <c r="Q23" s="18">
        <f>IF(P23=0,0,IF(P23&lt;10,1,IF(MOD(P23,40)&lt;10,ROUNDDOWN(P23/40,0),ROUNDUP(P23/40,0))))</f>
        <v>1</v>
      </c>
      <c r="R23" s="3">
        <v>12</v>
      </c>
      <c r="S23" s="18">
        <f>IF(R23=0,0,IF(R23&lt;10,1,IF(MOD(R23,40)&lt;10,ROUNDDOWN(R23/40,0),ROUNDUP(R23/40,0))))</f>
        <v>1</v>
      </c>
      <c r="T23" s="3">
        <v>11</v>
      </c>
      <c r="U23" s="18">
        <f>IF(T23=0,0,IF(T23&lt;10,1,IF(MOD(T23,40)&lt;10,ROUNDDOWN(T23/40,0),ROUNDUP(T23/40,0))))</f>
        <v>1</v>
      </c>
      <c r="V23" s="3">
        <v>12</v>
      </c>
      <c r="W23" s="18">
        <f>IF(V23=0,0,IF(V23&lt;10,1,IF(MOD(V23,40)&lt;10,ROUNDDOWN(V23/40,0),ROUNDUP(V23/40,0))))</f>
        <v>1</v>
      </c>
      <c r="X23" s="3">
        <v>13</v>
      </c>
      <c r="Y23" s="18">
        <f>IF(X23=0,0,IF(X23&lt;10,1,IF(MOD(X23,40)&lt;10,ROUNDDOWN(X23/40,0),ROUNDUP(X23/40,0))))</f>
        <v>1</v>
      </c>
      <c r="Z23" s="3">
        <v>19</v>
      </c>
      <c r="AA23" s="18">
        <f>IF(Z23=0,0,IF(Z23&lt;10,1,IF(MOD(Z23,40)&lt;10,ROUNDDOWN(Z23/40,0),ROUNDUP(Z23/40,0))))</f>
        <v>1</v>
      </c>
      <c r="AB23" s="3">
        <v>6</v>
      </c>
      <c r="AC23" s="18">
        <f>IF(AB23=0,0,IF(AB23&lt;10,1,IF(MOD(AB23,40)&lt;10,ROUNDDOWN(AB23/40,0),ROUNDUP(AB23/40,0))))</f>
        <v>1</v>
      </c>
      <c r="AD23" s="3">
        <v>5</v>
      </c>
      <c r="AE23" s="18">
        <f>IF(AD23=0,0,IF(AD23&lt;10,1,IF(MOD(AD23,40)&lt;10,ROUNDDOWN(AD23/40,0),ROUNDUP(AD23/40,0))))</f>
        <v>1</v>
      </c>
      <c r="AF23" s="18">
        <v>11</v>
      </c>
      <c r="AG23" s="18">
        <f>IF(AF23=0,0,IF(AF23&lt;10,1,IF(MOD(AF23,40)&lt;10,ROUNDDOWN(AF23/40,0),ROUNDUP(AF23/40,0))))</f>
        <v>1</v>
      </c>
      <c r="AH23" s="3"/>
      <c r="AI23" s="18">
        <f>IF(AH23=0,0,IF(AH23&lt;10,1,IF(MOD(AH23,40)&lt;10,ROUNDDOWN(AH23/40,0),ROUNDUP(AH23/40,0))))</f>
        <v>0</v>
      </c>
      <c r="AJ23" s="3"/>
      <c r="AK23" s="18">
        <f>IF(AJ23=0,0,IF(AJ23&lt;10,1,IF(MOD(AJ23,40)&lt;10,ROUNDDOWN(AJ23/40,0),ROUNDUP(AJ23/40,0))))</f>
        <v>0</v>
      </c>
      <c r="AL23" s="3"/>
      <c r="AM23" s="18">
        <f>IF(AL23=0,0,IF(AL23&lt;10,1,IF(MOD(AL23,40)&lt;10,ROUNDDOWN(AL23/40,0),ROUNDUP(AL23/40,0))))</f>
        <v>0</v>
      </c>
      <c r="AN23" s="2">
        <f>SUM(J23+L23+N23+P23+R23+T23+V23+X23+Z23+AB23+AD23+AF23+AH23+AJ23+AL23)</f>
        <v>138</v>
      </c>
      <c r="AO23" s="3">
        <f>SUM(K23+M23+O23+Q23+S23+U23+W23+Y23+AA23+AC23+AE23+AG23+AI23+AK23+AM23)</f>
        <v>11</v>
      </c>
      <c r="AP23" s="3">
        <v>1</v>
      </c>
      <c r="AQ23" s="3">
        <v>11</v>
      </c>
      <c r="AR23" s="3">
        <f>SUM(AP23:AQ23)</f>
        <v>12</v>
      </c>
      <c r="AS23" s="3">
        <v>1</v>
      </c>
      <c r="AT23" s="3">
        <v>0</v>
      </c>
      <c r="AU23" s="3">
        <v>11</v>
      </c>
      <c r="AV23" s="3">
        <v>0</v>
      </c>
      <c r="AW23" s="40">
        <f>IF(AN23&lt;=0,0,IF(AN23&lt;=359,1,IF(AN23&lt;=719,2,IF(AN23&lt;=1079,3,IF(AN23&lt;=1679,4,IF(AN23&lt;=1680,5,IF(AN23&lt;=1680,1,5)))))))</f>
        <v>1</v>
      </c>
      <c r="AX23" s="41">
        <f>IF(AN23&gt;120,ROUND(((((K23+M23+O23)*30)+(J23+L23+N23))/50+(((Q23+S23+U23+W23+Y23+AA23)*40)+(P23+R23+T23+V23+X23+Z23))/50+(AC23+AE23+AG23+AI23+AK23+AM23)*2),0),IF((J23+L23+N23+P23+R23+T23+V23+X23+Z23)&lt;=0,0,IF((J23+L23+N23+P23+R23+T23+V23+X23+Z23)&lt;=20,1,IF((J23+L23+N23+P23+R23+T23+V23+X23+Z23)&lt;=40,2,IF((J23+L23+N23+P23+R23+T23+V23+X23+Z23)&lt;=60,3,IF((J23+L23+N23+P23+R23+T23+V23+X23+Z23)&lt;=80,4,IF((J23+L23+N23+P23+R23+T23+V23+X23+Z23)&lt;=100,5,IF((J23+L23+N23+P23+R23+T23+V23+X23+Z23)&lt;=120,6,0)))))))+((AC23+AE23+AG23+AI23+AK23+AM23)*2))</f>
        <v>14</v>
      </c>
      <c r="AY23" s="3">
        <f>SUM(AW23:AX23)</f>
        <v>15</v>
      </c>
      <c r="AZ23" s="3">
        <f>SUM(AP23)-AW23</f>
        <v>0</v>
      </c>
      <c r="BA23" s="3">
        <f>SUM(AQ23)-AX23</f>
        <v>-3</v>
      </c>
      <c r="BB23" s="3">
        <f>SUM(AR23)-AY23</f>
        <v>-3</v>
      </c>
      <c r="BC23" s="19">
        <f>SUM(BB23)/AY23*100</f>
        <v>-20</v>
      </c>
      <c r="BD23" s="3"/>
      <c r="BE23" s="3"/>
      <c r="BF23" s="3"/>
      <c r="BG23" s="3"/>
      <c r="BH23" s="3">
        <v>1</v>
      </c>
      <c r="BI23" s="3">
        <v>1</v>
      </c>
      <c r="BJ23" s="3">
        <f>BB23+BE23+BF23+BG23+BH23+BI23-BD23</f>
        <v>-1</v>
      </c>
      <c r="BK23" s="19">
        <f>SUM(BJ23)/AY23*100</f>
        <v>-6.666666666666667</v>
      </c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</row>
    <row r="24" spans="1:94" s="20" customFormat="1" ht="23.25">
      <c r="A24" s="3"/>
      <c r="B24" s="3"/>
      <c r="C24" s="29" t="s">
        <v>261</v>
      </c>
      <c r="D24" s="30" t="s">
        <v>377</v>
      </c>
      <c r="E24" s="5"/>
      <c r="F24" s="3"/>
      <c r="G24" s="3"/>
      <c r="H24" s="3"/>
      <c r="I24" s="3"/>
      <c r="J24" s="3"/>
      <c r="K24" s="18"/>
      <c r="L24" s="3"/>
      <c r="M24" s="18"/>
      <c r="N24" s="3"/>
      <c r="O24" s="18"/>
      <c r="P24" s="3"/>
      <c r="Q24" s="18"/>
      <c r="R24" s="3"/>
      <c r="S24" s="18"/>
      <c r="T24" s="3"/>
      <c r="U24" s="18"/>
      <c r="V24" s="3"/>
      <c r="W24" s="18"/>
      <c r="X24" s="3"/>
      <c r="Y24" s="18"/>
      <c r="Z24" s="3"/>
      <c r="AA24" s="18"/>
      <c r="AB24" s="3"/>
      <c r="AC24" s="18"/>
      <c r="AD24" s="3"/>
      <c r="AE24" s="18"/>
      <c r="AF24" s="18"/>
      <c r="AG24" s="18"/>
      <c r="AH24" s="3"/>
      <c r="AI24" s="18"/>
      <c r="AJ24" s="3"/>
      <c r="AK24" s="18"/>
      <c r="AL24" s="3"/>
      <c r="AM24" s="18"/>
      <c r="AN24" s="2"/>
      <c r="AO24" s="3"/>
      <c r="AP24" s="3"/>
      <c r="AQ24" s="3"/>
      <c r="AR24" s="3"/>
      <c r="AS24" s="3"/>
      <c r="AT24" s="3"/>
      <c r="AU24" s="3"/>
      <c r="AV24" s="3"/>
      <c r="AW24" s="40"/>
      <c r="AX24" s="41"/>
      <c r="AY24" s="3"/>
      <c r="AZ24" s="3"/>
      <c r="BA24" s="3"/>
      <c r="BB24" s="3"/>
      <c r="BC24" s="19"/>
      <c r="BD24" s="3"/>
      <c r="BE24" s="3"/>
      <c r="BF24" s="3"/>
      <c r="BG24" s="3"/>
      <c r="BH24" s="3"/>
      <c r="BI24" s="3"/>
      <c r="BJ24" s="3"/>
      <c r="BK24" s="19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</row>
    <row r="25" spans="1:94" s="20" customFormat="1" ht="23.25">
      <c r="A25" s="3"/>
      <c r="B25" s="3"/>
      <c r="C25" s="46" t="s">
        <v>389</v>
      </c>
      <c r="D25" s="30" t="s">
        <v>484</v>
      </c>
      <c r="E25" s="5"/>
      <c r="F25" s="3"/>
      <c r="G25" s="3"/>
      <c r="H25" s="3"/>
      <c r="I25" s="3"/>
      <c r="J25" s="3"/>
      <c r="K25" s="18"/>
      <c r="L25" s="3"/>
      <c r="M25" s="18"/>
      <c r="N25" s="3"/>
      <c r="O25" s="18"/>
      <c r="P25" s="3"/>
      <c r="Q25" s="18"/>
      <c r="R25" s="3"/>
      <c r="S25" s="18"/>
      <c r="T25" s="3"/>
      <c r="U25" s="18"/>
      <c r="V25" s="3"/>
      <c r="W25" s="18"/>
      <c r="X25" s="3"/>
      <c r="Y25" s="18"/>
      <c r="Z25" s="3"/>
      <c r="AA25" s="18"/>
      <c r="AB25" s="3"/>
      <c r="AC25" s="18"/>
      <c r="AD25" s="3"/>
      <c r="AE25" s="18"/>
      <c r="AF25" s="18"/>
      <c r="AG25" s="18"/>
      <c r="AH25" s="3"/>
      <c r="AI25" s="18"/>
      <c r="AJ25" s="3"/>
      <c r="AK25" s="18"/>
      <c r="AL25" s="3"/>
      <c r="AM25" s="18"/>
      <c r="AN25" s="2"/>
      <c r="AO25" s="3"/>
      <c r="AP25" s="3"/>
      <c r="AQ25" s="3"/>
      <c r="AR25" s="3"/>
      <c r="AS25" s="3"/>
      <c r="AT25" s="3"/>
      <c r="AU25" s="3"/>
      <c r="AV25" s="3"/>
      <c r="AW25" s="40"/>
      <c r="AX25" s="41"/>
      <c r="AY25" s="3"/>
      <c r="AZ25" s="3"/>
      <c r="BA25" s="3"/>
      <c r="BB25" s="3"/>
      <c r="BC25" s="19"/>
      <c r="BD25" s="3"/>
      <c r="BE25" s="3"/>
      <c r="BF25" s="3"/>
      <c r="BG25" s="3"/>
      <c r="BH25" s="3"/>
      <c r="BI25" s="3"/>
      <c r="BJ25" s="3"/>
      <c r="BK25" s="19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</row>
    <row r="26" spans="1:94" s="20" customFormat="1" ht="23.25">
      <c r="A26" s="3">
        <v>7</v>
      </c>
      <c r="B26" s="3">
        <v>40010014</v>
      </c>
      <c r="C26" s="5" t="s">
        <v>151</v>
      </c>
      <c r="D26" s="5" t="s">
        <v>152</v>
      </c>
      <c r="E26" s="5" t="s">
        <v>139</v>
      </c>
      <c r="F26" s="3">
        <v>5</v>
      </c>
      <c r="G26" s="3">
        <v>17</v>
      </c>
      <c r="H26" s="3">
        <v>4</v>
      </c>
      <c r="I26" s="3" t="s">
        <v>4</v>
      </c>
      <c r="J26" s="3">
        <v>0</v>
      </c>
      <c r="K26" s="18">
        <f>IF(J26=0,0,IF(J26&lt;10,1,IF(MOD(J26,30)&lt;10,ROUNDDOWN(J26/30,0),ROUNDUP(J26/30,0))))</f>
        <v>0</v>
      </c>
      <c r="L26" s="3">
        <v>13</v>
      </c>
      <c r="M26" s="18">
        <f>IF(L26=0,0,IF(L26&lt;10,1,IF(MOD(L26,30)&lt;10,ROUNDDOWN(L26/30,0),ROUNDUP(L26/30,0))))</f>
        <v>1</v>
      </c>
      <c r="N26" s="3">
        <v>14</v>
      </c>
      <c r="O26" s="18">
        <f>IF(N26=0,0,IF(N26&lt;10,1,IF(MOD(N26,30)&lt;10,ROUNDDOWN(N26/30,0),ROUNDUP(N26/30,0))))</f>
        <v>1</v>
      </c>
      <c r="P26" s="3">
        <v>10</v>
      </c>
      <c r="Q26" s="18">
        <f>IF(P26=0,0,IF(P26&lt;10,1,IF(MOD(P26,40)&lt;10,ROUNDDOWN(P26/40,0),ROUNDUP(P26/40,0))))</f>
        <v>1</v>
      </c>
      <c r="R26" s="3">
        <v>10</v>
      </c>
      <c r="S26" s="18">
        <f>IF(R26=0,0,IF(R26&lt;10,1,IF(MOD(R26,40)&lt;10,ROUNDDOWN(R26/40,0),ROUNDUP(R26/40,0))))</f>
        <v>1</v>
      </c>
      <c r="T26" s="3">
        <v>7</v>
      </c>
      <c r="U26" s="18">
        <f>IF(T26=0,0,IF(T26&lt;10,1,IF(MOD(T26,40)&lt;10,ROUNDDOWN(T26/40,0),ROUNDUP(T26/40,0))))</f>
        <v>1</v>
      </c>
      <c r="V26" s="3">
        <v>9</v>
      </c>
      <c r="W26" s="18">
        <f>IF(V26=0,0,IF(V26&lt;10,1,IF(MOD(V26,40)&lt;10,ROUNDDOWN(V26/40,0),ROUNDUP(V26/40,0))))</f>
        <v>1</v>
      </c>
      <c r="X26" s="3">
        <v>12</v>
      </c>
      <c r="Y26" s="18">
        <f>IF(X26=0,0,IF(X26&lt;10,1,IF(MOD(X26,40)&lt;10,ROUNDDOWN(X26/40,0),ROUNDUP(X26/40,0))))</f>
        <v>1</v>
      </c>
      <c r="Z26" s="3">
        <v>9</v>
      </c>
      <c r="AA26" s="18">
        <f>IF(Z26=0,0,IF(Z26&lt;10,1,IF(MOD(Z26,40)&lt;10,ROUNDDOWN(Z26/40,0),ROUNDUP(Z26/40,0))))</f>
        <v>1</v>
      </c>
      <c r="AB26" s="3">
        <v>11</v>
      </c>
      <c r="AC26" s="18">
        <f>IF(AB26=0,0,IF(AB26&lt;10,1,IF(MOD(AB26,40)&lt;10,ROUNDDOWN(AB26/40,0),ROUNDUP(AB26/40,0))))</f>
        <v>1</v>
      </c>
      <c r="AD26" s="3">
        <v>15</v>
      </c>
      <c r="AE26" s="18">
        <f>IF(AD26=0,0,IF(AD26&lt;10,1,IF(MOD(AD26,40)&lt;10,ROUNDDOWN(AD26/40,0),ROUNDUP(AD26/40,0))))</f>
        <v>1</v>
      </c>
      <c r="AF26" s="18">
        <v>16</v>
      </c>
      <c r="AG26" s="18">
        <f>IF(AF26=0,0,IF(AF26&lt;10,1,IF(MOD(AF26,40)&lt;10,ROUNDDOWN(AF26/40,0),ROUNDUP(AF26/40,0))))</f>
        <v>1</v>
      </c>
      <c r="AH26" s="3"/>
      <c r="AI26" s="18">
        <f>IF(AH26=0,0,IF(AH26&lt;10,1,IF(MOD(AH26,40)&lt;10,ROUNDDOWN(AH26/40,0),ROUNDUP(AH26/40,0))))</f>
        <v>0</v>
      </c>
      <c r="AJ26" s="3"/>
      <c r="AK26" s="18">
        <f>IF(AJ26=0,0,IF(AJ26&lt;10,1,IF(MOD(AJ26,40)&lt;10,ROUNDDOWN(AJ26/40,0),ROUNDUP(AJ26/40,0))))</f>
        <v>0</v>
      </c>
      <c r="AL26" s="3"/>
      <c r="AM26" s="18">
        <f>IF(AL26=0,0,IF(AL26&lt;10,1,IF(MOD(AL26,40)&lt;10,ROUNDDOWN(AL26/40,0),ROUNDUP(AL26/40,0))))</f>
        <v>0</v>
      </c>
      <c r="AN26" s="2">
        <f>SUM(J26+L26+N26+P26+R26+T26+V26+X26+Z26+AB26+AD26+AF26+AH26+AJ26+AL26)</f>
        <v>126</v>
      </c>
      <c r="AO26" s="3">
        <f>SUM(K26+M26+O26+Q26+S26+U26+W26+Y26+AA26+AC26+AE26+AG26+AI26+AK26+AM26)</f>
        <v>11</v>
      </c>
      <c r="AP26" s="3">
        <v>1</v>
      </c>
      <c r="AQ26" s="3">
        <v>11</v>
      </c>
      <c r="AR26" s="3">
        <f>SUM(AP26:AQ26)</f>
        <v>12</v>
      </c>
      <c r="AS26" s="3">
        <v>1</v>
      </c>
      <c r="AT26" s="3">
        <v>0</v>
      </c>
      <c r="AU26" s="3">
        <v>11</v>
      </c>
      <c r="AV26" s="3">
        <v>0</v>
      </c>
      <c r="AW26" s="40">
        <f>IF(AN26&lt;=0,0,IF(AN26&lt;=359,1,IF(AN26&lt;=719,2,IF(AN26&lt;=1079,3,IF(AN26&lt;=1679,4,IF(AN26&lt;=1680,5,IF(AN26&lt;=1680,1,5)))))))</f>
        <v>1</v>
      </c>
      <c r="AX26" s="41">
        <f>IF(AN26&gt;120,ROUND(((((K26+M26+O26)*30)+(J26+L26+N26))/50+(((Q26+S26+U26+W26+Y26+AA26)*40)+(P26+R26+T26+V26+X26+Z26))/50+(AC26+AE26+AG26+AI26+AK26+AM26)*2),0),IF((J26+L26+N26+P26+R26+T26+V26+X26+Z26)&lt;=0,0,IF((J26+L26+N26+P26+R26+T26+V26+X26+Z26)&lt;=20,1,IF((J26+L26+N26+P26+R26+T26+V26+X26+Z26)&lt;=40,2,IF((J26+L26+N26+P26+R26+T26+V26+X26+Z26)&lt;=60,3,IF((J26+L26+N26+P26+R26+T26+V26+X26+Z26)&lt;=80,4,IF((J26+L26+N26+P26+R26+T26+V26+X26+Z26)&lt;=100,5,IF((J26+L26+N26+P26+R26+T26+V26+X26+Z26)&lt;=120,6,0)))))))+((AC26+AE26+AG26+AI26+AK26+AM26)*2))</f>
        <v>14</v>
      </c>
      <c r="AY26" s="3">
        <f>SUM(AW26:AX26)</f>
        <v>15</v>
      </c>
      <c r="AZ26" s="3">
        <f>SUM(AP26)-AW26</f>
        <v>0</v>
      </c>
      <c r="BA26" s="3">
        <f>SUM(AQ26)-AX26</f>
        <v>-3</v>
      </c>
      <c r="BB26" s="3">
        <f>SUM(AR26)-AY26</f>
        <v>-3</v>
      </c>
      <c r="BC26" s="19">
        <f>SUM(BB26)/AY26*100</f>
        <v>-20</v>
      </c>
      <c r="BD26" s="3"/>
      <c r="BE26" s="3">
        <v>1</v>
      </c>
      <c r="BF26" s="3"/>
      <c r="BG26" s="3"/>
      <c r="BH26" s="3"/>
      <c r="BI26" s="3"/>
      <c r="BJ26" s="3">
        <f>BB26+BE26+BF26+BG26+BH26+BI26-BD26</f>
        <v>-2</v>
      </c>
      <c r="BK26" s="19">
        <f>SUM(BJ26)/AY26*100</f>
        <v>-13.333333333333334</v>
      </c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</row>
    <row r="27" spans="1:94" s="20" customFormat="1" ht="23.25">
      <c r="A27" s="3"/>
      <c r="B27" s="3"/>
      <c r="C27" s="29" t="s">
        <v>261</v>
      </c>
      <c r="D27" s="30" t="s">
        <v>343</v>
      </c>
      <c r="E27" s="5"/>
      <c r="F27" s="3"/>
      <c r="G27" s="3"/>
      <c r="H27" s="3"/>
      <c r="I27" s="3"/>
      <c r="J27" s="3"/>
      <c r="K27" s="18"/>
      <c r="L27" s="3"/>
      <c r="M27" s="18"/>
      <c r="N27" s="3"/>
      <c r="O27" s="18"/>
      <c r="P27" s="3"/>
      <c r="Q27" s="18"/>
      <c r="R27" s="3"/>
      <c r="S27" s="18"/>
      <c r="T27" s="3"/>
      <c r="U27" s="18"/>
      <c r="V27" s="3"/>
      <c r="W27" s="18"/>
      <c r="X27" s="3"/>
      <c r="Y27" s="18"/>
      <c r="Z27" s="3"/>
      <c r="AA27" s="18"/>
      <c r="AB27" s="3"/>
      <c r="AC27" s="18"/>
      <c r="AD27" s="3"/>
      <c r="AE27" s="18"/>
      <c r="AF27" s="18"/>
      <c r="AG27" s="18"/>
      <c r="AH27" s="3"/>
      <c r="AI27" s="18"/>
      <c r="AJ27" s="3"/>
      <c r="AK27" s="18"/>
      <c r="AL27" s="3"/>
      <c r="AM27" s="18"/>
      <c r="AN27" s="2"/>
      <c r="AO27" s="3"/>
      <c r="AP27" s="3"/>
      <c r="AQ27" s="3"/>
      <c r="AR27" s="3"/>
      <c r="AS27" s="3"/>
      <c r="AT27" s="3"/>
      <c r="AU27" s="3"/>
      <c r="AV27" s="3"/>
      <c r="AW27" s="40"/>
      <c r="AX27" s="41"/>
      <c r="AY27" s="3"/>
      <c r="AZ27" s="3"/>
      <c r="BA27" s="3"/>
      <c r="BB27" s="3"/>
      <c r="BC27" s="19"/>
      <c r="BD27" s="3"/>
      <c r="BE27" s="3"/>
      <c r="BF27" s="3"/>
      <c r="BG27" s="3"/>
      <c r="BH27" s="3"/>
      <c r="BI27" s="3"/>
      <c r="BJ27" s="3"/>
      <c r="BK27" s="19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</row>
    <row r="28" spans="1:94" s="20" customFormat="1" ht="23.25">
      <c r="A28" s="3"/>
      <c r="B28" s="3"/>
      <c r="C28" s="46" t="s">
        <v>389</v>
      </c>
      <c r="D28" s="30" t="s">
        <v>394</v>
      </c>
      <c r="E28" s="5"/>
      <c r="F28" s="3"/>
      <c r="G28" s="3"/>
      <c r="H28" s="3"/>
      <c r="I28" s="3"/>
      <c r="J28" s="3"/>
      <c r="K28" s="18"/>
      <c r="L28" s="3"/>
      <c r="M28" s="18"/>
      <c r="N28" s="3"/>
      <c r="O28" s="18"/>
      <c r="P28" s="3"/>
      <c r="Q28" s="18"/>
      <c r="R28" s="3"/>
      <c r="S28" s="18"/>
      <c r="T28" s="3"/>
      <c r="U28" s="18"/>
      <c r="V28" s="3"/>
      <c r="W28" s="18"/>
      <c r="X28" s="3"/>
      <c r="Y28" s="18"/>
      <c r="Z28" s="3"/>
      <c r="AA28" s="18"/>
      <c r="AB28" s="3"/>
      <c r="AC28" s="18"/>
      <c r="AD28" s="3"/>
      <c r="AE28" s="18"/>
      <c r="AF28" s="18"/>
      <c r="AG28" s="18"/>
      <c r="AH28" s="3"/>
      <c r="AI28" s="18"/>
      <c r="AJ28" s="3"/>
      <c r="AK28" s="18"/>
      <c r="AL28" s="3"/>
      <c r="AM28" s="18"/>
      <c r="AN28" s="2"/>
      <c r="AO28" s="3"/>
      <c r="AP28" s="3"/>
      <c r="AQ28" s="3"/>
      <c r="AR28" s="3"/>
      <c r="AS28" s="3"/>
      <c r="AT28" s="3"/>
      <c r="AU28" s="3"/>
      <c r="AV28" s="3"/>
      <c r="AW28" s="40"/>
      <c r="AX28" s="41"/>
      <c r="AY28" s="3"/>
      <c r="AZ28" s="3"/>
      <c r="BA28" s="3"/>
      <c r="BB28" s="3"/>
      <c r="BC28" s="19"/>
      <c r="BD28" s="3"/>
      <c r="BE28" s="3"/>
      <c r="BF28" s="3"/>
      <c r="BG28" s="3"/>
      <c r="BH28" s="3"/>
      <c r="BI28" s="3"/>
      <c r="BJ28" s="3"/>
      <c r="BK28" s="19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</row>
    <row r="29" spans="1:94" s="20" customFormat="1" ht="23.25">
      <c r="A29" s="3">
        <v>8</v>
      </c>
      <c r="B29" s="3">
        <v>40010002</v>
      </c>
      <c r="C29" s="5" t="s">
        <v>84</v>
      </c>
      <c r="D29" s="5" t="s">
        <v>149</v>
      </c>
      <c r="E29" s="5" t="s">
        <v>139</v>
      </c>
      <c r="F29" s="3">
        <v>3</v>
      </c>
      <c r="G29" s="3">
        <v>20</v>
      </c>
      <c r="H29" s="3">
        <v>4</v>
      </c>
      <c r="I29" s="3" t="s">
        <v>4</v>
      </c>
      <c r="J29" s="3">
        <v>3</v>
      </c>
      <c r="K29" s="18">
        <f>IF(J29=0,0,IF(J29&lt;10,1,IF(MOD(J29,30)&lt;10,ROUNDDOWN(J29/30,0),ROUNDUP(J29/30,0))))</f>
        <v>1</v>
      </c>
      <c r="L29" s="3">
        <v>8</v>
      </c>
      <c r="M29" s="18">
        <f>IF(L29=0,0,IF(L29&lt;10,1,IF(MOD(L29,30)&lt;10,ROUNDDOWN(L29/30,0),ROUNDUP(L29/30,0))))</f>
        <v>1</v>
      </c>
      <c r="N29" s="3">
        <v>11</v>
      </c>
      <c r="O29" s="18">
        <f>IF(N29=0,0,IF(N29&lt;10,1,IF(MOD(N29,30)&lt;10,ROUNDDOWN(N29/30,0),ROUNDUP(N29/30,0))))</f>
        <v>1</v>
      </c>
      <c r="P29" s="3">
        <v>7</v>
      </c>
      <c r="Q29" s="18">
        <f>IF(P29=0,0,IF(P29&lt;10,1,IF(MOD(P29,40)&lt;10,ROUNDDOWN(P29/40,0),ROUNDUP(P29/40,0))))</f>
        <v>1</v>
      </c>
      <c r="R29" s="3">
        <v>13</v>
      </c>
      <c r="S29" s="18">
        <f>IF(R29=0,0,IF(R29&lt;10,1,IF(MOD(R29,40)&lt;10,ROUNDDOWN(R29/40,0),ROUNDUP(R29/40,0))))</f>
        <v>1</v>
      </c>
      <c r="T29" s="3">
        <v>9</v>
      </c>
      <c r="U29" s="18">
        <f>IF(T29=0,0,IF(T29&lt;10,1,IF(MOD(T29,40)&lt;10,ROUNDDOWN(T29/40,0),ROUNDUP(T29/40,0))))</f>
        <v>1</v>
      </c>
      <c r="V29" s="3">
        <v>10</v>
      </c>
      <c r="W29" s="18">
        <f>IF(V29=0,0,IF(V29&lt;10,1,IF(MOD(V29,40)&lt;10,ROUNDDOWN(V29/40,0),ROUNDUP(V29/40,0))))</f>
        <v>1</v>
      </c>
      <c r="X29" s="3">
        <v>24</v>
      </c>
      <c r="Y29" s="18">
        <f>IF(X29=0,0,IF(X29&lt;10,1,IF(MOD(X29,40)&lt;10,ROUNDDOWN(X29/40,0),ROUNDUP(X29/40,0))))</f>
        <v>1</v>
      </c>
      <c r="Z29" s="3">
        <v>9</v>
      </c>
      <c r="AA29" s="18">
        <f>IF(Z29=0,0,IF(Z29&lt;10,1,IF(MOD(Z29,40)&lt;10,ROUNDDOWN(Z29/40,0),ROUNDUP(Z29/40,0))))</f>
        <v>1</v>
      </c>
      <c r="AB29" s="3">
        <v>6</v>
      </c>
      <c r="AC29" s="18">
        <f>IF(AB29=0,0,IF(AB29&lt;10,1,IF(MOD(AB29,40)&lt;10,ROUNDDOWN(AB29/40,0),ROUNDUP(AB29/40,0))))</f>
        <v>1</v>
      </c>
      <c r="AD29" s="3">
        <v>12</v>
      </c>
      <c r="AE29" s="18">
        <f>IF(AD29=0,0,IF(AD29&lt;10,1,IF(MOD(AD29,40)&lt;10,ROUNDDOWN(AD29/40,0),ROUNDUP(AD29/40,0))))</f>
        <v>1</v>
      </c>
      <c r="AF29" s="18">
        <v>9</v>
      </c>
      <c r="AG29" s="18">
        <f>IF(AF29=0,0,IF(AF29&lt;10,1,IF(MOD(AF29,40)&lt;10,ROUNDDOWN(AF29/40,0),ROUNDUP(AF29/40,0))))</f>
        <v>1</v>
      </c>
      <c r="AH29" s="3"/>
      <c r="AI29" s="18">
        <f>IF(AH29=0,0,IF(AH29&lt;10,1,IF(MOD(AH29,40)&lt;10,ROUNDDOWN(AH29/40,0),ROUNDUP(AH29/40,0))))</f>
        <v>0</v>
      </c>
      <c r="AJ29" s="3"/>
      <c r="AK29" s="18">
        <f>IF(AJ29=0,0,IF(AJ29&lt;10,1,IF(MOD(AJ29,40)&lt;10,ROUNDDOWN(AJ29/40,0),ROUNDUP(AJ29/40,0))))</f>
        <v>0</v>
      </c>
      <c r="AL29" s="3"/>
      <c r="AM29" s="18">
        <f>IF(AL29=0,0,IF(AL29&lt;10,1,IF(MOD(AL29,40)&lt;10,ROUNDDOWN(AL29/40,0),ROUNDUP(AL29/40,0))))</f>
        <v>0</v>
      </c>
      <c r="AN29" s="2">
        <f>SUM(J29+L29+N29+P29+R29+T29+V29+X29+Z29+AB29+AD29+AF29+AH29+AJ29+AL29)</f>
        <v>121</v>
      </c>
      <c r="AO29" s="3">
        <f>SUM(K29+M29+O29+Q29+S29+U29+W29+Y29+AA29+AC29+AE29+AG29+AI29+AK29+AM29)</f>
        <v>12</v>
      </c>
      <c r="AP29" s="3">
        <v>1</v>
      </c>
      <c r="AQ29" s="3">
        <v>11</v>
      </c>
      <c r="AR29" s="3">
        <f>SUM(AP29:AQ29)</f>
        <v>12</v>
      </c>
      <c r="AS29" s="3">
        <v>1</v>
      </c>
      <c r="AT29" s="3">
        <v>0</v>
      </c>
      <c r="AU29" s="3">
        <v>11</v>
      </c>
      <c r="AV29" s="3">
        <v>0</v>
      </c>
      <c r="AW29" s="40">
        <f>IF(AN29&lt;=0,0,IF(AN29&lt;=359,1,IF(AN29&lt;=719,2,IF(AN29&lt;=1079,3,IF(AN29&lt;=1679,4,IF(AN29&lt;=1680,5,IF(AN29&lt;=1680,1,5)))))))</f>
        <v>1</v>
      </c>
      <c r="AX29" s="41">
        <f>IF(AN29&gt;120,ROUND(((((K29+M29+O29)*30)+(J29+L29+N29))/50+(((Q29+S29+U29+W29+Y29+AA29)*40)+(P29+R29+T29+V29+X29+Z29))/50+(AC29+AE29+AG29+AI29+AK29+AM29)*2),0),IF((J29+L29+N29+P29+R29+T29+V29+X29+Z29)&lt;=0,0,IF((J29+L29+N29+P29+R29+T29+V29+X29+Z29)&lt;=20,1,IF((J29+L29+N29+P29+R29+T29+V29+X29+Z29)&lt;=40,2,IF((J29+L29+N29+P29+R29+T29+V29+X29+Z29)&lt;=60,3,IF((J29+L29+N29+P29+R29+T29+V29+X29+Z29)&lt;=80,4,IF((J29+L29+N29+P29+R29+T29+V29+X29+Z29)&lt;=100,5,IF((J29+L29+N29+P29+R29+T29+V29+X29+Z29)&lt;=120,6,0)))))))+((AC29+AE29+AG29+AI29+AK29+AM29)*2))</f>
        <v>14</v>
      </c>
      <c r="AY29" s="3">
        <f>SUM(AW29:AX29)</f>
        <v>15</v>
      </c>
      <c r="AZ29" s="3">
        <f>SUM(AP29)-AW29</f>
        <v>0</v>
      </c>
      <c r="BA29" s="3">
        <f>SUM(AQ29)-AX29</f>
        <v>-3</v>
      </c>
      <c r="BB29" s="3">
        <f>SUM(AR29)-AY29</f>
        <v>-3</v>
      </c>
      <c r="BC29" s="19">
        <f>SUM(BB29)/AY29*100</f>
        <v>-20</v>
      </c>
      <c r="BD29" s="3"/>
      <c r="BE29" s="3"/>
      <c r="BF29" s="3">
        <v>1</v>
      </c>
      <c r="BG29" s="3"/>
      <c r="BH29" s="3">
        <v>2</v>
      </c>
      <c r="BI29" s="3"/>
      <c r="BJ29" s="3">
        <f>BB29+BE29+BF29+BG29+BH29+BI29-BD29</f>
        <v>0</v>
      </c>
      <c r="BK29" s="19">
        <f>SUM(BJ29)/AY29*100</f>
        <v>0</v>
      </c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</row>
    <row r="30" spans="1:94" s="20" customFormat="1" ht="23.25">
      <c r="A30" s="3"/>
      <c r="B30" s="3"/>
      <c r="C30" s="29" t="s">
        <v>261</v>
      </c>
      <c r="D30" s="30" t="s">
        <v>327</v>
      </c>
      <c r="E30" s="5"/>
      <c r="F30" s="3"/>
      <c r="G30" s="3"/>
      <c r="H30" s="3"/>
      <c r="I30" s="3"/>
      <c r="J30" s="3"/>
      <c r="K30" s="18"/>
      <c r="L30" s="3"/>
      <c r="M30" s="18"/>
      <c r="N30" s="3"/>
      <c r="O30" s="18"/>
      <c r="P30" s="3"/>
      <c r="Q30" s="18"/>
      <c r="R30" s="3"/>
      <c r="S30" s="18"/>
      <c r="T30" s="3"/>
      <c r="U30" s="18"/>
      <c r="V30" s="3"/>
      <c r="W30" s="18"/>
      <c r="X30" s="3"/>
      <c r="Y30" s="18"/>
      <c r="Z30" s="3"/>
      <c r="AA30" s="18"/>
      <c r="AB30" s="3"/>
      <c r="AC30" s="18"/>
      <c r="AD30" s="3"/>
      <c r="AE30" s="18"/>
      <c r="AF30" s="18"/>
      <c r="AG30" s="18"/>
      <c r="AH30" s="3"/>
      <c r="AI30" s="18"/>
      <c r="AJ30" s="3"/>
      <c r="AK30" s="18"/>
      <c r="AL30" s="3"/>
      <c r="AM30" s="18"/>
      <c r="AN30" s="2"/>
      <c r="AO30" s="3"/>
      <c r="AP30" s="3"/>
      <c r="AQ30" s="3"/>
      <c r="AR30" s="3"/>
      <c r="AS30" s="3"/>
      <c r="AT30" s="3"/>
      <c r="AU30" s="3"/>
      <c r="AV30" s="3"/>
      <c r="AW30" s="40"/>
      <c r="AX30" s="41"/>
      <c r="AY30" s="3"/>
      <c r="AZ30" s="3"/>
      <c r="BA30" s="3"/>
      <c r="BB30" s="3"/>
      <c r="BC30" s="19"/>
      <c r="BD30" s="3"/>
      <c r="BE30" s="3"/>
      <c r="BF30" s="3"/>
      <c r="BG30" s="3"/>
      <c r="BH30" s="3"/>
      <c r="BI30" s="3"/>
      <c r="BJ30" s="3"/>
      <c r="BK30" s="19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</row>
    <row r="31" spans="1:94" s="20" customFormat="1" ht="23.25">
      <c r="A31" s="3"/>
      <c r="B31" s="3"/>
      <c r="C31" s="46" t="s">
        <v>389</v>
      </c>
      <c r="D31" s="30" t="s">
        <v>416</v>
      </c>
      <c r="E31" s="5"/>
      <c r="F31" s="3"/>
      <c r="G31" s="3"/>
      <c r="H31" s="3"/>
      <c r="I31" s="3"/>
      <c r="J31" s="3"/>
      <c r="K31" s="18"/>
      <c r="L31" s="3"/>
      <c r="M31" s="18"/>
      <c r="N31" s="3"/>
      <c r="O31" s="18"/>
      <c r="P31" s="3"/>
      <c r="Q31" s="18"/>
      <c r="R31" s="3"/>
      <c r="S31" s="18"/>
      <c r="T31" s="3"/>
      <c r="U31" s="18"/>
      <c r="V31" s="3"/>
      <c r="W31" s="18"/>
      <c r="X31" s="3"/>
      <c r="Y31" s="18"/>
      <c r="Z31" s="3"/>
      <c r="AA31" s="18"/>
      <c r="AB31" s="3"/>
      <c r="AC31" s="18"/>
      <c r="AD31" s="3"/>
      <c r="AE31" s="18"/>
      <c r="AF31" s="18"/>
      <c r="AG31" s="18"/>
      <c r="AH31" s="3"/>
      <c r="AI31" s="18"/>
      <c r="AJ31" s="3"/>
      <c r="AK31" s="18"/>
      <c r="AL31" s="3"/>
      <c r="AM31" s="18"/>
      <c r="AN31" s="2"/>
      <c r="AO31" s="3"/>
      <c r="AP31" s="3"/>
      <c r="AQ31" s="3"/>
      <c r="AR31" s="3"/>
      <c r="AS31" s="3"/>
      <c r="AT31" s="3"/>
      <c r="AU31" s="3"/>
      <c r="AV31" s="3"/>
      <c r="AW31" s="40"/>
      <c r="AX31" s="41"/>
      <c r="AY31" s="3"/>
      <c r="AZ31" s="3"/>
      <c r="BA31" s="3"/>
      <c r="BB31" s="3"/>
      <c r="BC31" s="19"/>
      <c r="BD31" s="3"/>
      <c r="BE31" s="3"/>
      <c r="BF31" s="3"/>
      <c r="BG31" s="3"/>
      <c r="BH31" s="3"/>
      <c r="BI31" s="3"/>
      <c r="BJ31" s="3"/>
      <c r="BK31" s="19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</row>
    <row r="32" spans="1:94" s="20" customFormat="1" ht="23.25">
      <c r="A32" s="3">
        <v>9</v>
      </c>
      <c r="B32" s="3">
        <v>40010034</v>
      </c>
      <c r="C32" s="5" t="s">
        <v>153</v>
      </c>
      <c r="D32" s="5" t="s">
        <v>142</v>
      </c>
      <c r="E32" s="5" t="s">
        <v>139</v>
      </c>
      <c r="F32" s="3">
        <v>1</v>
      </c>
      <c r="G32" s="3">
        <v>22</v>
      </c>
      <c r="H32" s="3">
        <v>1</v>
      </c>
      <c r="I32" s="3" t="s">
        <v>4</v>
      </c>
      <c r="J32" s="3">
        <v>0</v>
      </c>
      <c r="K32" s="18">
        <f>IF(J32=0,0,IF(J32&lt;10,1,IF(MOD(J32,30)&lt;10,ROUNDDOWN(J32/30,0),ROUNDUP(J32/30,0))))</f>
        <v>0</v>
      </c>
      <c r="L32" s="3">
        <v>8</v>
      </c>
      <c r="M32" s="18">
        <f>IF(L32=0,0,IF(L32&lt;10,1,IF(MOD(L32,30)&lt;10,ROUNDDOWN(L32/30,0),ROUNDUP(L32/30,0))))</f>
        <v>1</v>
      </c>
      <c r="N32" s="3">
        <v>11</v>
      </c>
      <c r="O32" s="18">
        <f>IF(N32=0,0,IF(N32&lt;10,1,IF(MOD(N32,30)&lt;10,ROUNDDOWN(N32/30,0),ROUNDUP(N32/30,0))))</f>
        <v>1</v>
      </c>
      <c r="P32" s="3">
        <v>20</v>
      </c>
      <c r="Q32" s="18">
        <f>IF(P32=0,0,IF(P32&lt;10,1,IF(MOD(P32,40)&lt;10,ROUNDDOWN(P32/40,0),ROUNDUP(P32/40,0))))</f>
        <v>1</v>
      </c>
      <c r="R32" s="3">
        <v>18</v>
      </c>
      <c r="S32" s="18">
        <f>IF(R32=0,0,IF(R32&lt;10,1,IF(MOD(R32,40)&lt;10,ROUNDDOWN(R32/40,0),ROUNDUP(R32/40,0))))</f>
        <v>1</v>
      </c>
      <c r="T32" s="3">
        <v>25</v>
      </c>
      <c r="U32" s="18">
        <f>IF(T32=0,0,IF(T32&lt;10,1,IF(MOD(T32,40)&lt;10,ROUNDDOWN(T32/40,0),ROUNDUP(T32/40,0))))</f>
        <v>1</v>
      </c>
      <c r="V32" s="3">
        <v>23</v>
      </c>
      <c r="W32" s="18">
        <f>IF(V32=0,0,IF(V32&lt;10,1,IF(MOD(V32,40)&lt;10,ROUNDDOWN(V32/40,0),ROUNDUP(V32/40,0))))</f>
        <v>1</v>
      </c>
      <c r="X32" s="3">
        <v>21</v>
      </c>
      <c r="Y32" s="18">
        <f>IF(X32=0,0,IF(X32&lt;10,1,IF(MOD(X32,40)&lt;10,ROUNDDOWN(X32/40,0),ROUNDUP(X32/40,0))))</f>
        <v>1</v>
      </c>
      <c r="Z32" s="3">
        <v>23</v>
      </c>
      <c r="AA32" s="18">
        <f>IF(Z32=0,0,IF(Z32&lt;10,1,IF(MOD(Z32,40)&lt;10,ROUNDDOWN(Z32/40,0),ROUNDUP(Z32/40,0))))</f>
        <v>1</v>
      </c>
      <c r="AB32" s="3">
        <v>12</v>
      </c>
      <c r="AC32" s="18">
        <f>IF(AB32=0,0,IF(AB32&lt;10,1,IF(MOD(AB32,40)&lt;10,ROUNDDOWN(AB32/40,0),ROUNDUP(AB32/40,0))))</f>
        <v>1</v>
      </c>
      <c r="AD32" s="3">
        <v>11</v>
      </c>
      <c r="AE32" s="18">
        <f>IF(AD32=0,0,IF(AD32&lt;10,1,IF(MOD(AD32,40)&lt;10,ROUNDDOWN(AD32/40,0),ROUNDUP(AD32/40,0))))</f>
        <v>1</v>
      </c>
      <c r="AF32" s="18">
        <v>21</v>
      </c>
      <c r="AG32" s="18">
        <f>IF(AF32=0,0,IF(AF32&lt;10,1,IF(MOD(AF32,40)&lt;10,ROUNDDOWN(AF32/40,0),ROUNDUP(AF32/40,0))))</f>
        <v>1</v>
      </c>
      <c r="AH32" s="3"/>
      <c r="AI32" s="18">
        <f>IF(AH32=0,0,IF(AH32&lt;10,1,IF(MOD(AH32,40)&lt;10,ROUNDDOWN(AH32/40,0),ROUNDUP(AH32/40,0))))</f>
        <v>0</v>
      </c>
      <c r="AJ32" s="3"/>
      <c r="AK32" s="18">
        <f>IF(AJ32=0,0,IF(AJ32&lt;10,1,IF(MOD(AJ32,40)&lt;10,ROUNDDOWN(AJ32/40,0),ROUNDUP(AJ32/40,0))))</f>
        <v>0</v>
      </c>
      <c r="AL32" s="3"/>
      <c r="AM32" s="18">
        <f>IF(AL32=0,0,IF(AL32&lt;10,1,IF(MOD(AL32,40)&lt;10,ROUNDDOWN(AL32/40,0),ROUNDUP(AL32/40,0))))</f>
        <v>0</v>
      </c>
      <c r="AN32" s="2">
        <f>SUM(J32+L32+N32+P32+R32+T32+V32+X32+Z32+AB32+AD32+AF32+AH32+AJ32+AL32)</f>
        <v>193</v>
      </c>
      <c r="AO32" s="3">
        <f>SUM(K32+M32+O32+Q32+S32+U32+W32+Y32+AA32+AC32+AE32+AG32+AI32+AK32+AM32)</f>
        <v>11</v>
      </c>
      <c r="AP32" s="3">
        <v>1</v>
      </c>
      <c r="AQ32" s="3">
        <v>12</v>
      </c>
      <c r="AR32" s="3">
        <f>SUM(AP32:AQ32)</f>
        <v>13</v>
      </c>
      <c r="AS32" s="3">
        <v>1</v>
      </c>
      <c r="AT32" s="3">
        <v>0</v>
      </c>
      <c r="AU32" s="3">
        <v>12</v>
      </c>
      <c r="AV32" s="3">
        <v>0</v>
      </c>
      <c r="AW32" s="40">
        <f>IF(AN32&lt;=0,0,IF(AN32&lt;=359,1,IF(AN32&lt;=719,2,IF(AN32&lt;=1079,3,IF(AN32&lt;=1679,4,IF(AN32&lt;=1680,5,IF(AN32&lt;=1680,1,5)))))))</f>
        <v>1</v>
      </c>
      <c r="AX32" s="41">
        <f>IF(AN32&gt;120,ROUND(((((K32+M32+O32)*30)+(J32+L32+N32))/50+(((Q32+S32+U32+W32+Y32+AA32)*40)+(P32+R32+T32+V32+X32+Z32))/50+(AC32+AE32+AG32+AI32+AK32+AM32)*2),0),IF((J32+L32+N32+P32+R32+T32+V32+X32+Z32)&lt;=0,0,IF((J32+L32+N32+P32+R32+T32+V32+X32+Z32)&lt;=20,1,IF((J32+L32+N32+P32+R32+T32+V32+X32+Z32)&lt;=40,2,IF((J32+L32+N32+P32+R32+T32+V32+X32+Z32)&lt;=60,3,IF((J32+L32+N32+P32+R32+T32+V32+X32+Z32)&lt;=80,4,IF((J32+L32+N32+P32+R32+T32+V32+X32+Z32)&lt;=100,5,IF((J32+L32+N32+P32+R32+T32+V32+X32+Z32)&lt;=120,6,0)))))))+((AC32+AE32+AG32+AI32+AK32+AM32)*2))</f>
        <v>15</v>
      </c>
      <c r="AY32" s="3">
        <f>SUM(AW32:AX32)</f>
        <v>16</v>
      </c>
      <c r="AZ32" s="3">
        <f>SUM(AP32)-AW32</f>
        <v>0</v>
      </c>
      <c r="BA32" s="3">
        <f>SUM(AQ32)-AX32</f>
        <v>-3</v>
      </c>
      <c r="BB32" s="3">
        <f>SUM(AR32)-AY32</f>
        <v>-3</v>
      </c>
      <c r="BC32" s="19">
        <f>SUM(BB32)/AY32*100</f>
        <v>-18.75</v>
      </c>
      <c r="BD32" s="3"/>
      <c r="BE32" s="3"/>
      <c r="BF32" s="3"/>
      <c r="BG32" s="3"/>
      <c r="BH32" s="3"/>
      <c r="BI32" s="3">
        <v>1</v>
      </c>
      <c r="BJ32" s="3">
        <f>BB32+BE32+BF32+BG32+BH32+BI32-BD32</f>
        <v>-2</v>
      </c>
      <c r="BK32" s="19">
        <f>SUM(BJ32)/AY32*100</f>
        <v>-12.5</v>
      </c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</row>
    <row r="33" spans="1:94" s="20" customFormat="1" ht="23.25">
      <c r="A33" s="3"/>
      <c r="B33" s="3"/>
      <c r="C33" s="29" t="s">
        <v>261</v>
      </c>
      <c r="D33" s="30" t="s">
        <v>292</v>
      </c>
      <c r="E33" s="5"/>
      <c r="F33" s="3"/>
      <c r="G33" s="3"/>
      <c r="H33" s="3"/>
      <c r="I33" s="3"/>
      <c r="J33" s="3"/>
      <c r="K33" s="18"/>
      <c r="L33" s="3"/>
      <c r="M33" s="18"/>
      <c r="N33" s="3"/>
      <c r="O33" s="18"/>
      <c r="P33" s="3"/>
      <c r="Q33" s="18"/>
      <c r="R33" s="3"/>
      <c r="S33" s="18"/>
      <c r="T33" s="3"/>
      <c r="U33" s="18"/>
      <c r="V33" s="3"/>
      <c r="W33" s="18"/>
      <c r="X33" s="3"/>
      <c r="Y33" s="18"/>
      <c r="Z33" s="3"/>
      <c r="AA33" s="18"/>
      <c r="AB33" s="3"/>
      <c r="AC33" s="18"/>
      <c r="AD33" s="3"/>
      <c r="AE33" s="18"/>
      <c r="AF33" s="18"/>
      <c r="AG33" s="18"/>
      <c r="AH33" s="3"/>
      <c r="AI33" s="18"/>
      <c r="AJ33" s="3"/>
      <c r="AK33" s="18"/>
      <c r="AL33" s="3"/>
      <c r="AM33" s="18"/>
      <c r="AN33" s="2"/>
      <c r="AO33" s="3"/>
      <c r="AP33" s="3"/>
      <c r="AQ33" s="3"/>
      <c r="AR33" s="3"/>
      <c r="AS33" s="3"/>
      <c r="AT33" s="3"/>
      <c r="AU33" s="3"/>
      <c r="AV33" s="3"/>
      <c r="AW33" s="40"/>
      <c r="AX33" s="41"/>
      <c r="AY33" s="3"/>
      <c r="AZ33" s="3"/>
      <c r="BA33" s="3"/>
      <c r="BB33" s="3"/>
      <c r="BC33" s="19"/>
      <c r="BD33" s="3"/>
      <c r="BE33" s="3"/>
      <c r="BF33" s="3"/>
      <c r="BG33" s="3"/>
      <c r="BH33" s="3"/>
      <c r="BI33" s="3"/>
      <c r="BJ33" s="3"/>
      <c r="BK33" s="19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</row>
    <row r="34" spans="1:94" s="20" customFormat="1" ht="23.25">
      <c r="A34" s="3"/>
      <c r="B34" s="3"/>
      <c r="C34" s="46" t="s">
        <v>389</v>
      </c>
      <c r="D34" s="30" t="s">
        <v>428</v>
      </c>
      <c r="E34" s="5"/>
      <c r="F34" s="3"/>
      <c r="G34" s="3"/>
      <c r="H34" s="3"/>
      <c r="I34" s="3"/>
      <c r="J34" s="3"/>
      <c r="K34" s="18"/>
      <c r="L34" s="3"/>
      <c r="M34" s="18"/>
      <c r="N34" s="3"/>
      <c r="O34" s="18"/>
      <c r="P34" s="3"/>
      <c r="Q34" s="18"/>
      <c r="R34" s="3"/>
      <c r="S34" s="18"/>
      <c r="T34" s="3"/>
      <c r="U34" s="18"/>
      <c r="V34" s="3"/>
      <c r="W34" s="18"/>
      <c r="X34" s="3"/>
      <c r="Y34" s="18"/>
      <c r="Z34" s="3"/>
      <c r="AA34" s="18"/>
      <c r="AB34" s="3"/>
      <c r="AC34" s="18"/>
      <c r="AD34" s="3"/>
      <c r="AE34" s="18"/>
      <c r="AF34" s="18"/>
      <c r="AG34" s="18"/>
      <c r="AH34" s="3"/>
      <c r="AI34" s="18"/>
      <c r="AJ34" s="3"/>
      <c r="AK34" s="18"/>
      <c r="AL34" s="3"/>
      <c r="AM34" s="18"/>
      <c r="AN34" s="2"/>
      <c r="AO34" s="3"/>
      <c r="AP34" s="3"/>
      <c r="AQ34" s="3"/>
      <c r="AR34" s="3"/>
      <c r="AS34" s="3"/>
      <c r="AT34" s="3"/>
      <c r="AU34" s="3"/>
      <c r="AV34" s="3"/>
      <c r="AW34" s="40"/>
      <c r="AX34" s="41"/>
      <c r="AY34" s="3"/>
      <c r="AZ34" s="3"/>
      <c r="BA34" s="3"/>
      <c r="BB34" s="3"/>
      <c r="BC34" s="19"/>
      <c r="BD34" s="3"/>
      <c r="BE34" s="3"/>
      <c r="BF34" s="3"/>
      <c r="BG34" s="3"/>
      <c r="BH34" s="3"/>
      <c r="BI34" s="3"/>
      <c r="BJ34" s="3"/>
      <c r="BK34" s="19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</row>
    <row r="35" spans="1:94" s="20" customFormat="1" ht="23.25">
      <c r="A35" s="3">
        <v>10</v>
      </c>
      <c r="B35" s="3">
        <v>40010154</v>
      </c>
      <c r="C35" s="5" t="s">
        <v>154</v>
      </c>
      <c r="D35" s="5" t="s">
        <v>155</v>
      </c>
      <c r="E35" s="5" t="s">
        <v>5</v>
      </c>
      <c r="F35" s="3">
        <v>10</v>
      </c>
      <c r="G35" s="3">
        <v>38</v>
      </c>
      <c r="H35" s="3">
        <v>4</v>
      </c>
      <c r="I35" s="3" t="s">
        <v>4</v>
      </c>
      <c r="J35" s="3">
        <v>0</v>
      </c>
      <c r="K35" s="18">
        <f>IF(J35=0,0,IF(J35&lt;10,1,IF(MOD(J35,30)&lt;10,ROUNDDOWN(J35/30,0),ROUNDUP(J35/30,0))))</f>
        <v>0</v>
      </c>
      <c r="L35" s="3">
        <v>4</v>
      </c>
      <c r="M35" s="18">
        <f>IF(L35=0,0,IF(L35&lt;10,1,IF(MOD(L35,30)&lt;10,ROUNDDOWN(L35/30,0),ROUNDUP(L35/30,0))))</f>
        <v>1</v>
      </c>
      <c r="N35" s="3">
        <v>15</v>
      </c>
      <c r="O35" s="18">
        <f>IF(N35=0,0,IF(N35&lt;10,1,IF(MOD(N35,30)&lt;10,ROUNDDOWN(N35/30,0),ROUNDUP(N35/30,0))))</f>
        <v>1</v>
      </c>
      <c r="P35" s="3">
        <v>16</v>
      </c>
      <c r="Q35" s="18">
        <f>IF(P35=0,0,IF(P35&lt;10,1,IF(MOD(P35,40)&lt;10,ROUNDDOWN(P35/40,0),ROUNDUP(P35/40,0))))</f>
        <v>1</v>
      </c>
      <c r="R35" s="3">
        <v>17</v>
      </c>
      <c r="S35" s="18">
        <f>IF(R35=0,0,IF(R35&lt;10,1,IF(MOD(R35,40)&lt;10,ROUNDDOWN(R35/40,0),ROUNDUP(R35/40,0))))</f>
        <v>1</v>
      </c>
      <c r="T35" s="3">
        <v>23</v>
      </c>
      <c r="U35" s="18">
        <f>IF(T35=0,0,IF(T35&lt;10,1,IF(MOD(T35,40)&lt;10,ROUNDDOWN(T35/40,0),ROUNDUP(T35/40,0))))</f>
        <v>1</v>
      </c>
      <c r="V35" s="3">
        <v>20</v>
      </c>
      <c r="W35" s="18">
        <f>IF(V35=0,0,IF(V35&lt;10,1,IF(MOD(V35,40)&lt;10,ROUNDDOWN(V35/40,0),ROUNDUP(V35/40,0))))</f>
        <v>1</v>
      </c>
      <c r="X35" s="3">
        <v>19</v>
      </c>
      <c r="Y35" s="18">
        <f>IF(X35=0,0,IF(X35&lt;10,1,IF(MOD(X35,40)&lt;10,ROUNDDOWN(X35/40,0),ROUNDUP(X35/40,0))))</f>
        <v>1</v>
      </c>
      <c r="Z35" s="3">
        <v>16</v>
      </c>
      <c r="AA35" s="18">
        <f>IF(Z35=0,0,IF(Z35&lt;10,1,IF(MOD(Z35,40)&lt;10,ROUNDDOWN(Z35/40,0),ROUNDUP(Z35/40,0))))</f>
        <v>1</v>
      </c>
      <c r="AB35" s="3">
        <v>21</v>
      </c>
      <c r="AC35" s="18">
        <f>IF(AB35=0,0,IF(AB35&lt;10,1,IF(MOD(AB35,40)&lt;10,ROUNDDOWN(AB35/40,0),ROUNDUP(AB35/40,0))))</f>
        <v>1</v>
      </c>
      <c r="AD35" s="3">
        <v>16</v>
      </c>
      <c r="AE35" s="18">
        <f>IF(AD35=0,0,IF(AD35&lt;10,1,IF(MOD(AD35,40)&lt;10,ROUNDDOWN(AD35/40,0),ROUNDUP(AD35/40,0))))</f>
        <v>1</v>
      </c>
      <c r="AF35" s="18">
        <v>13</v>
      </c>
      <c r="AG35" s="18">
        <f>IF(AF35=0,0,IF(AF35&lt;10,1,IF(MOD(AF35,40)&lt;10,ROUNDDOWN(AF35/40,0),ROUNDUP(AF35/40,0))))</f>
        <v>1</v>
      </c>
      <c r="AH35" s="3"/>
      <c r="AI35" s="18">
        <f>IF(AH35=0,0,IF(AH35&lt;10,1,IF(MOD(AH35,40)&lt;10,ROUNDDOWN(AH35/40,0),ROUNDUP(AH35/40,0))))</f>
        <v>0</v>
      </c>
      <c r="AJ35" s="3"/>
      <c r="AK35" s="18">
        <f>IF(AJ35=0,0,IF(AJ35&lt;10,1,IF(MOD(AJ35,40)&lt;10,ROUNDDOWN(AJ35/40,0),ROUNDUP(AJ35/40,0))))</f>
        <v>0</v>
      </c>
      <c r="AL35" s="3"/>
      <c r="AM35" s="18">
        <f>IF(AL35=0,0,IF(AL35&lt;10,1,IF(MOD(AL35,40)&lt;10,ROUNDDOWN(AL35/40,0),ROUNDUP(AL35/40,0))))</f>
        <v>0</v>
      </c>
      <c r="AN35" s="2">
        <f>SUM(J35+L35+N35+P35+R35+T35+V35+X35+Z35+AB35+AD35+AF35+AH35+AJ35+AL35)</f>
        <v>180</v>
      </c>
      <c r="AO35" s="3">
        <f>SUM(K35+M35+O35+Q35+S35+U35+W35+Y35+AA35+AC35+AE35+AG35+AI35+AK35+AM35)</f>
        <v>11</v>
      </c>
      <c r="AP35" s="3">
        <v>1</v>
      </c>
      <c r="AQ35" s="3">
        <v>12</v>
      </c>
      <c r="AR35" s="3">
        <f>SUM(AP35:AQ35)</f>
        <v>13</v>
      </c>
      <c r="AS35" s="3">
        <v>1</v>
      </c>
      <c r="AT35" s="3">
        <v>0</v>
      </c>
      <c r="AU35" s="3">
        <v>12</v>
      </c>
      <c r="AV35" s="3">
        <v>0</v>
      </c>
      <c r="AW35" s="40">
        <f>IF(AN35&lt;=0,0,IF(AN35&lt;=359,1,IF(AN35&lt;=719,2,IF(AN35&lt;=1079,3,IF(AN35&lt;=1679,4,IF(AN35&lt;=1680,5,IF(AN35&lt;=1680,1,5)))))))</f>
        <v>1</v>
      </c>
      <c r="AX35" s="41">
        <f>IF(AN35&gt;120,ROUND(((((K35+M35+O35)*30)+(J35+L35+N35))/50+(((Q35+S35+U35+W35+Y35+AA35)*40)+(P35+R35+T35+V35+X35+Z35))/50+(AC35+AE35+AG35+AI35+AK35+AM35)*2),0),IF((J35+L35+N35+P35+R35+T35+V35+X35+Z35)&lt;=0,0,IF((J35+L35+N35+P35+R35+T35+V35+X35+Z35)&lt;=20,1,IF((J35+L35+N35+P35+R35+T35+V35+X35+Z35)&lt;=40,2,IF((J35+L35+N35+P35+R35+T35+V35+X35+Z35)&lt;=60,3,IF((J35+L35+N35+P35+R35+T35+V35+X35+Z35)&lt;=80,4,IF((J35+L35+N35+P35+R35+T35+V35+X35+Z35)&lt;=100,5,IF((J35+L35+N35+P35+R35+T35+V35+X35+Z35)&lt;=120,6,0)))))))+((AC35+AE35+AG35+AI35+AK35+AM35)*2))</f>
        <v>15</v>
      </c>
      <c r="AY35" s="3">
        <f>SUM(AW35:AX35)</f>
        <v>16</v>
      </c>
      <c r="AZ35" s="3">
        <f>SUM(AP35)-AW35</f>
        <v>0</v>
      </c>
      <c r="BA35" s="3">
        <f>SUM(AQ35)-AX35</f>
        <v>-3</v>
      </c>
      <c r="BB35" s="3">
        <f>SUM(AR35)-AY35</f>
        <v>-3</v>
      </c>
      <c r="BC35" s="19">
        <f>SUM(BB35)/AY35*100</f>
        <v>-18.75</v>
      </c>
      <c r="BD35" s="3"/>
      <c r="BE35" s="3"/>
      <c r="BF35" s="3">
        <v>1</v>
      </c>
      <c r="BG35" s="3"/>
      <c r="BH35" s="3"/>
      <c r="BI35" s="3"/>
      <c r="BJ35" s="3">
        <f>BB35+BE35+BF35+BG35+BH35+BI35-BD35</f>
        <v>-2</v>
      </c>
      <c r="BK35" s="19">
        <f>SUM(BJ35)/AY35*100</f>
        <v>-12.5</v>
      </c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</row>
    <row r="36" spans="1:94" s="20" customFormat="1" ht="23.25">
      <c r="A36" s="3"/>
      <c r="B36" s="3"/>
      <c r="C36" s="29" t="s">
        <v>261</v>
      </c>
      <c r="D36" s="30"/>
      <c r="E36" s="5"/>
      <c r="F36" s="3"/>
      <c r="G36" s="3"/>
      <c r="H36" s="3"/>
      <c r="I36" s="3"/>
      <c r="J36" s="3"/>
      <c r="K36" s="18"/>
      <c r="L36" s="3"/>
      <c r="M36" s="18"/>
      <c r="N36" s="3"/>
      <c r="O36" s="18"/>
      <c r="P36" s="3"/>
      <c r="Q36" s="18"/>
      <c r="R36" s="3"/>
      <c r="S36" s="18"/>
      <c r="T36" s="3"/>
      <c r="U36" s="18"/>
      <c r="V36" s="3"/>
      <c r="W36" s="18"/>
      <c r="X36" s="3"/>
      <c r="Y36" s="18"/>
      <c r="Z36" s="3"/>
      <c r="AA36" s="18"/>
      <c r="AB36" s="3"/>
      <c r="AC36" s="18"/>
      <c r="AD36" s="3"/>
      <c r="AE36" s="18"/>
      <c r="AF36" s="18"/>
      <c r="AG36" s="18"/>
      <c r="AH36" s="3"/>
      <c r="AI36" s="18"/>
      <c r="AJ36" s="3"/>
      <c r="AK36" s="18"/>
      <c r="AL36" s="3"/>
      <c r="AM36" s="18"/>
      <c r="AN36" s="2"/>
      <c r="AO36" s="3"/>
      <c r="AP36" s="3"/>
      <c r="AQ36" s="3"/>
      <c r="AR36" s="3"/>
      <c r="AS36" s="3"/>
      <c r="AT36" s="3"/>
      <c r="AU36" s="3"/>
      <c r="AV36" s="3"/>
      <c r="AW36" s="40"/>
      <c r="AX36" s="41"/>
      <c r="AY36" s="3"/>
      <c r="AZ36" s="3"/>
      <c r="BA36" s="3"/>
      <c r="BB36" s="3"/>
      <c r="BC36" s="19"/>
      <c r="BD36" s="3"/>
      <c r="BE36" s="3"/>
      <c r="BF36" s="3"/>
      <c r="BG36" s="3"/>
      <c r="BH36" s="3"/>
      <c r="BI36" s="3"/>
      <c r="BJ36" s="3"/>
      <c r="BK36" s="19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</row>
    <row r="37" spans="1:94" s="20" customFormat="1" ht="23.25">
      <c r="A37" s="3"/>
      <c r="B37" s="3"/>
      <c r="C37" s="46" t="s">
        <v>389</v>
      </c>
      <c r="D37" s="30" t="s">
        <v>485</v>
      </c>
      <c r="E37" s="5"/>
      <c r="F37" s="3"/>
      <c r="G37" s="3"/>
      <c r="H37" s="3"/>
      <c r="I37" s="3"/>
      <c r="J37" s="3"/>
      <c r="K37" s="18"/>
      <c r="L37" s="3"/>
      <c r="M37" s="18"/>
      <c r="N37" s="3"/>
      <c r="O37" s="18"/>
      <c r="P37" s="3"/>
      <c r="Q37" s="18"/>
      <c r="R37" s="3"/>
      <c r="S37" s="18"/>
      <c r="T37" s="3"/>
      <c r="U37" s="18"/>
      <c r="V37" s="3"/>
      <c r="W37" s="18"/>
      <c r="X37" s="3"/>
      <c r="Y37" s="18"/>
      <c r="Z37" s="3"/>
      <c r="AA37" s="18"/>
      <c r="AB37" s="3"/>
      <c r="AC37" s="18"/>
      <c r="AD37" s="3"/>
      <c r="AE37" s="18"/>
      <c r="AF37" s="18"/>
      <c r="AG37" s="18"/>
      <c r="AH37" s="3"/>
      <c r="AI37" s="18"/>
      <c r="AJ37" s="3"/>
      <c r="AK37" s="18"/>
      <c r="AL37" s="3"/>
      <c r="AM37" s="18"/>
      <c r="AN37" s="2"/>
      <c r="AO37" s="3"/>
      <c r="AP37" s="3"/>
      <c r="AQ37" s="3"/>
      <c r="AR37" s="3"/>
      <c r="AS37" s="3"/>
      <c r="AT37" s="3"/>
      <c r="AU37" s="3"/>
      <c r="AV37" s="3"/>
      <c r="AW37" s="40"/>
      <c r="AX37" s="41"/>
      <c r="AY37" s="3"/>
      <c r="AZ37" s="3"/>
      <c r="BA37" s="3"/>
      <c r="BB37" s="3"/>
      <c r="BC37" s="19"/>
      <c r="BD37" s="3"/>
      <c r="BE37" s="3"/>
      <c r="BF37" s="3"/>
      <c r="BG37" s="3"/>
      <c r="BH37" s="3"/>
      <c r="BI37" s="3"/>
      <c r="BJ37" s="3"/>
      <c r="BK37" s="19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</row>
    <row r="38" spans="1:94" s="20" customFormat="1" ht="23.25">
      <c r="A38" s="3">
        <v>11</v>
      </c>
      <c r="B38" s="3">
        <v>40010174</v>
      </c>
      <c r="C38" s="5" t="s">
        <v>57</v>
      </c>
      <c r="D38" s="5" t="s">
        <v>156</v>
      </c>
      <c r="E38" s="5" t="s">
        <v>5</v>
      </c>
      <c r="F38" s="3">
        <v>10</v>
      </c>
      <c r="G38" s="3">
        <v>23</v>
      </c>
      <c r="H38" s="3">
        <v>4</v>
      </c>
      <c r="I38" s="3" t="s">
        <v>4</v>
      </c>
      <c r="J38" s="3">
        <v>0</v>
      </c>
      <c r="K38" s="18">
        <f>IF(J38=0,0,IF(J38&lt;10,1,IF(MOD(J38,30)&lt;10,ROUNDDOWN(J38/30,0),ROUNDUP(J38/30,0))))</f>
        <v>0</v>
      </c>
      <c r="L38" s="3">
        <v>18</v>
      </c>
      <c r="M38" s="18">
        <f>IF(L38=0,0,IF(L38&lt;10,1,IF(MOD(L38,30)&lt;10,ROUNDDOWN(L38/30,0),ROUNDUP(L38/30,0))))</f>
        <v>1</v>
      </c>
      <c r="N38" s="3">
        <v>27</v>
      </c>
      <c r="O38" s="18">
        <f>IF(N38=0,0,IF(N38&lt;10,1,IF(MOD(N38,30)&lt;10,ROUNDDOWN(N38/30,0),ROUNDUP(N38/30,0))))</f>
        <v>1</v>
      </c>
      <c r="P38" s="3">
        <v>12</v>
      </c>
      <c r="Q38" s="18">
        <f>IF(P38=0,0,IF(P38&lt;10,1,IF(MOD(P38,40)&lt;10,ROUNDDOWN(P38/40,0),ROUNDUP(P38/40,0))))</f>
        <v>1</v>
      </c>
      <c r="R38" s="3">
        <v>13</v>
      </c>
      <c r="S38" s="18">
        <f>IF(R38=0,0,IF(R38&lt;10,1,IF(MOD(R38,40)&lt;10,ROUNDDOWN(R38/40,0),ROUNDUP(R38/40,0))))</f>
        <v>1</v>
      </c>
      <c r="T38" s="3">
        <v>16</v>
      </c>
      <c r="U38" s="18">
        <f>IF(T38=0,0,IF(T38&lt;10,1,IF(MOD(T38,40)&lt;10,ROUNDDOWN(T38/40,0),ROUNDUP(T38/40,0))))</f>
        <v>1</v>
      </c>
      <c r="V38" s="3">
        <v>18</v>
      </c>
      <c r="W38" s="18">
        <f>IF(V38=0,0,IF(V38&lt;10,1,IF(MOD(V38,40)&lt;10,ROUNDDOWN(V38/40,0),ROUNDUP(V38/40,0))))</f>
        <v>1</v>
      </c>
      <c r="X38" s="3">
        <v>19</v>
      </c>
      <c r="Y38" s="18">
        <f>IF(X38=0,0,IF(X38&lt;10,1,IF(MOD(X38,40)&lt;10,ROUNDDOWN(X38/40,0),ROUNDUP(X38/40,0))))</f>
        <v>1</v>
      </c>
      <c r="Z38" s="3">
        <v>11</v>
      </c>
      <c r="AA38" s="18">
        <f>IF(Z38=0,0,IF(Z38&lt;10,1,IF(MOD(Z38,40)&lt;10,ROUNDDOWN(Z38/40,0),ROUNDUP(Z38/40,0))))</f>
        <v>1</v>
      </c>
      <c r="AB38" s="3">
        <v>17</v>
      </c>
      <c r="AC38" s="18">
        <f>IF(AB38=0,0,IF(AB38&lt;10,1,IF(MOD(AB38,40)&lt;10,ROUNDDOWN(AB38/40,0),ROUNDUP(AB38/40,0))))</f>
        <v>1</v>
      </c>
      <c r="AD38" s="3">
        <v>7</v>
      </c>
      <c r="AE38" s="18">
        <f>IF(AD38=0,0,IF(AD38&lt;10,1,IF(MOD(AD38,40)&lt;10,ROUNDDOWN(AD38/40,0),ROUNDUP(AD38/40,0))))</f>
        <v>1</v>
      </c>
      <c r="AF38" s="18">
        <v>8</v>
      </c>
      <c r="AG38" s="18">
        <f>IF(AF38=0,0,IF(AF38&lt;10,1,IF(MOD(AF38,40)&lt;10,ROUNDDOWN(AF38/40,0),ROUNDUP(AF38/40,0))))</f>
        <v>1</v>
      </c>
      <c r="AH38" s="3"/>
      <c r="AI38" s="18">
        <f>IF(AH38=0,0,IF(AH38&lt;10,1,IF(MOD(AH38,40)&lt;10,ROUNDDOWN(AH38/40,0),ROUNDUP(AH38/40,0))))</f>
        <v>0</v>
      </c>
      <c r="AJ38" s="3"/>
      <c r="AK38" s="18">
        <f>IF(AJ38=0,0,IF(AJ38&lt;10,1,IF(MOD(AJ38,40)&lt;10,ROUNDDOWN(AJ38/40,0),ROUNDUP(AJ38/40,0))))</f>
        <v>0</v>
      </c>
      <c r="AL38" s="3"/>
      <c r="AM38" s="18">
        <f>IF(AL38=0,0,IF(AL38&lt;10,1,IF(MOD(AL38,40)&lt;10,ROUNDDOWN(AL38/40,0),ROUNDUP(AL38/40,0))))</f>
        <v>0</v>
      </c>
      <c r="AN38" s="2">
        <f>SUM(J38+L38+N38+P38+R38+T38+V38+X38+Z38+AB38+AD38+AF38+AH38+AJ38+AL38)</f>
        <v>166</v>
      </c>
      <c r="AO38" s="3">
        <f>SUM(K38+M38+O38+Q38+S38+U38+W38+Y38+AA38+AC38+AE38+AG38+AI38+AK38+AM38)</f>
        <v>11</v>
      </c>
      <c r="AP38" s="3">
        <v>1</v>
      </c>
      <c r="AQ38" s="3">
        <v>12</v>
      </c>
      <c r="AR38" s="3">
        <f>SUM(AP38:AQ38)</f>
        <v>13</v>
      </c>
      <c r="AS38" s="3">
        <v>1</v>
      </c>
      <c r="AT38" s="3">
        <v>0</v>
      </c>
      <c r="AU38" s="3">
        <v>12</v>
      </c>
      <c r="AV38" s="3">
        <v>0</v>
      </c>
      <c r="AW38" s="40">
        <f>IF(AN38&lt;=0,0,IF(AN38&lt;=359,1,IF(AN38&lt;=719,2,IF(AN38&lt;=1079,3,IF(AN38&lt;=1679,4,IF(AN38&lt;=1680,5,IF(AN38&lt;=1680,1,5)))))))</f>
        <v>1</v>
      </c>
      <c r="AX38" s="41">
        <f>IF(AN38&gt;120,ROUND(((((K38+M38+O38)*30)+(J38+L38+N38))/50+(((Q38+S38+U38+W38+Y38+AA38)*40)+(P38+R38+T38+V38+X38+Z38))/50+(AC38+AE38+AG38+AI38+AK38+AM38)*2),0),IF((J38+L38+N38+P38+R38+T38+V38+X38+Z38)&lt;=0,0,IF((J38+L38+N38+P38+R38+T38+V38+X38+Z38)&lt;=20,1,IF((J38+L38+N38+P38+R38+T38+V38+X38+Z38)&lt;=40,2,IF((J38+L38+N38+P38+R38+T38+V38+X38+Z38)&lt;=60,3,IF((J38+L38+N38+P38+R38+T38+V38+X38+Z38)&lt;=80,4,IF((J38+L38+N38+P38+R38+T38+V38+X38+Z38)&lt;=100,5,IF((J38+L38+N38+P38+R38+T38+V38+X38+Z38)&lt;=120,6,0)))))))+((AC38+AE38+AG38+AI38+AK38+AM38)*2))</f>
        <v>15</v>
      </c>
      <c r="AY38" s="3">
        <f>SUM(AW38:AX38)</f>
        <v>16</v>
      </c>
      <c r="AZ38" s="3">
        <f>SUM(AP38)-AW38</f>
        <v>0</v>
      </c>
      <c r="BA38" s="3">
        <f>SUM(AQ38)-AX38</f>
        <v>-3</v>
      </c>
      <c r="BB38" s="3">
        <f>SUM(AR38)-AY38</f>
        <v>-3</v>
      </c>
      <c r="BC38" s="19">
        <f>SUM(BB38)/AY38*100</f>
        <v>-18.75</v>
      </c>
      <c r="BD38" s="3"/>
      <c r="BE38" s="3"/>
      <c r="BF38" s="3">
        <v>1</v>
      </c>
      <c r="BG38" s="3"/>
      <c r="BH38" s="3"/>
      <c r="BI38" s="3">
        <v>1</v>
      </c>
      <c r="BJ38" s="3">
        <f>BB38+BE38+BF38+BG38+BH38+BI38-BD38</f>
        <v>-1</v>
      </c>
      <c r="BK38" s="19">
        <f>SUM(BJ38)/AY38*100</f>
        <v>-6.25</v>
      </c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</row>
    <row r="39" spans="1:94" s="20" customFormat="1" ht="23.25">
      <c r="A39" s="3"/>
      <c r="B39" s="3"/>
      <c r="C39" s="29" t="s">
        <v>261</v>
      </c>
      <c r="D39" s="30" t="s">
        <v>358</v>
      </c>
      <c r="E39" s="5"/>
      <c r="F39" s="3"/>
      <c r="G39" s="3"/>
      <c r="H39" s="3"/>
      <c r="I39" s="3"/>
      <c r="J39" s="3"/>
      <c r="K39" s="18"/>
      <c r="L39" s="3"/>
      <c r="M39" s="18"/>
      <c r="N39" s="3"/>
      <c r="O39" s="18"/>
      <c r="P39" s="3"/>
      <c r="Q39" s="18"/>
      <c r="R39" s="3"/>
      <c r="S39" s="18"/>
      <c r="T39" s="3"/>
      <c r="U39" s="18"/>
      <c r="V39" s="3"/>
      <c r="W39" s="18"/>
      <c r="X39" s="3"/>
      <c r="Y39" s="18"/>
      <c r="Z39" s="3"/>
      <c r="AA39" s="18"/>
      <c r="AB39" s="3"/>
      <c r="AC39" s="18"/>
      <c r="AD39" s="3"/>
      <c r="AE39" s="18"/>
      <c r="AF39" s="18"/>
      <c r="AG39" s="18"/>
      <c r="AH39" s="3"/>
      <c r="AI39" s="18"/>
      <c r="AJ39" s="3"/>
      <c r="AK39" s="18"/>
      <c r="AL39" s="3"/>
      <c r="AM39" s="18"/>
      <c r="AN39" s="2"/>
      <c r="AO39" s="3"/>
      <c r="AP39" s="3"/>
      <c r="AQ39" s="3"/>
      <c r="AR39" s="3"/>
      <c r="AS39" s="3"/>
      <c r="AT39" s="3"/>
      <c r="AU39" s="3"/>
      <c r="AV39" s="3"/>
      <c r="AW39" s="40"/>
      <c r="AX39" s="41"/>
      <c r="AY39" s="3"/>
      <c r="AZ39" s="3"/>
      <c r="BA39" s="3"/>
      <c r="BB39" s="3"/>
      <c r="BC39" s="19"/>
      <c r="BD39" s="3"/>
      <c r="BE39" s="3"/>
      <c r="BF39" s="3"/>
      <c r="BG39" s="3"/>
      <c r="BH39" s="3"/>
      <c r="BI39" s="3"/>
      <c r="BJ39" s="3"/>
      <c r="BK39" s="19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</row>
    <row r="40" spans="1:94" s="20" customFormat="1" ht="23.25">
      <c r="A40" s="3"/>
      <c r="B40" s="3"/>
      <c r="C40" s="46" t="s">
        <v>389</v>
      </c>
      <c r="D40" s="30" t="s">
        <v>471</v>
      </c>
      <c r="E40" s="5"/>
      <c r="F40" s="3"/>
      <c r="G40" s="3"/>
      <c r="H40" s="3"/>
      <c r="I40" s="3"/>
      <c r="J40" s="3"/>
      <c r="K40" s="18"/>
      <c r="L40" s="3"/>
      <c r="M40" s="18"/>
      <c r="N40" s="3"/>
      <c r="O40" s="18"/>
      <c r="P40" s="3"/>
      <c r="Q40" s="18"/>
      <c r="R40" s="3"/>
      <c r="S40" s="18"/>
      <c r="T40" s="3"/>
      <c r="U40" s="18"/>
      <c r="V40" s="3"/>
      <c r="W40" s="18"/>
      <c r="X40" s="3"/>
      <c r="Y40" s="18"/>
      <c r="Z40" s="3"/>
      <c r="AA40" s="18"/>
      <c r="AB40" s="3"/>
      <c r="AC40" s="18"/>
      <c r="AD40" s="3"/>
      <c r="AE40" s="18"/>
      <c r="AF40" s="18"/>
      <c r="AG40" s="18"/>
      <c r="AH40" s="3"/>
      <c r="AI40" s="18"/>
      <c r="AJ40" s="3"/>
      <c r="AK40" s="18"/>
      <c r="AL40" s="3"/>
      <c r="AM40" s="18"/>
      <c r="AN40" s="2"/>
      <c r="AO40" s="3"/>
      <c r="AP40" s="3"/>
      <c r="AQ40" s="3"/>
      <c r="AR40" s="3"/>
      <c r="AS40" s="3"/>
      <c r="AT40" s="3"/>
      <c r="AU40" s="3"/>
      <c r="AV40" s="3"/>
      <c r="AW40" s="40"/>
      <c r="AX40" s="41"/>
      <c r="AY40" s="3"/>
      <c r="AZ40" s="3"/>
      <c r="BA40" s="3"/>
      <c r="BB40" s="3"/>
      <c r="BC40" s="19"/>
      <c r="BD40" s="3"/>
      <c r="BE40" s="3"/>
      <c r="BF40" s="3"/>
      <c r="BG40" s="3"/>
      <c r="BH40" s="3"/>
      <c r="BI40" s="3"/>
      <c r="BJ40" s="3"/>
      <c r="BK40" s="19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</row>
    <row r="41" spans="1:94" s="20" customFormat="1" ht="23.25">
      <c r="A41" s="3"/>
      <c r="B41" s="3"/>
      <c r="C41" s="46"/>
      <c r="D41" s="30"/>
      <c r="E41" s="5"/>
      <c r="F41" s="3"/>
      <c r="G41" s="3"/>
      <c r="H41" s="3"/>
      <c r="I41" s="3"/>
      <c r="J41" s="3"/>
      <c r="K41" s="18"/>
      <c r="L41" s="3"/>
      <c r="M41" s="18"/>
      <c r="N41" s="3"/>
      <c r="O41" s="18"/>
      <c r="P41" s="3"/>
      <c r="Q41" s="18"/>
      <c r="R41" s="3"/>
      <c r="S41" s="18"/>
      <c r="T41" s="3"/>
      <c r="U41" s="18"/>
      <c r="V41" s="3"/>
      <c r="W41" s="18"/>
      <c r="X41" s="3"/>
      <c r="Y41" s="18"/>
      <c r="Z41" s="3"/>
      <c r="AA41" s="18"/>
      <c r="AB41" s="3"/>
      <c r="AC41" s="18"/>
      <c r="AD41" s="3"/>
      <c r="AE41" s="18"/>
      <c r="AF41" s="18"/>
      <c r="AG41" s="18"/>
      <c r="AH41" s="3"/>
      <c r="AI41" s="18"/>
      <c r="AJ41" s="3"/>
      <c r="AK41" s="18"/>
      <c r="AL41" s="3"/>
      <c r="AM41" s="18"/>
      <c r="AN41" s="2"/>
      <c r="AO41" s="3"/>
      <c r="AP41" s="3"/>
      <c r="AQ41" s="3"/>
      <c r="AR41" s="3"/>
      <c r="AS41" s="3"/>
      <c r="AT41" s="3"/>
      <c r="AU41" s="3"/>
      <c r="AV41" s="3"/>
      <c r="AW41" s="40"/>
      <c r="AX41" s="41"/>
      <c r="AY41" s="3"/>
      <c r="AZ41" s="3"/>
      <c r="BA41" s="3"/>
      <c r="BB41" s="3"/>
      <c r="BC41" s="19"/>
      <c r="BD41" s="3"/>
      <c r="BE41" s="3"/>
      <c r="BF41" s="3"/>
      <c r="BG41" s="3"/>
      <c r="BH41" s="3"/>
      <c r="BI41" s="3"/>
      <c r="BJ41" s="3"/>
      <c r="BK41" s="19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</row>
    <row r="42" spans="1:94" s="20" customFormat="1" ht="23.25">
      <c r="A42" s="3">
        <v>12</v>
      </c>
      <c r="B42" s="3">
        <v>40010005</v>
      </c>
      <c r="C42" s="5" t="s">
        <v>59</v>
      </c>
      <c r="D42" s="5" t="s">
        <v>149</v>
      </c>
      <c r="E42" s="5" t="s">
        <v>139</v>
      </c>
      <c r="F42" s="3">
        <v>3</v>
      </c>
      <c r="G42" s="3">
        <v>19</v>
      </c>
      <c r="H42" s="3">
        <v>4</v>
      </c>
      <c r="I42" s="3" t="s">
        <v>4</v>
      </c>
      <c r="J42" s="3">
        <v>7</v>
      </c>
      <c r="K42" s="18">
        <f>IF(J42=0,0,IF(J42&lt;10,1,IF(MOD(J42,30)&lt;10,ROUNDDOWN(J42/30,0),ROUNDUP(J42/30,0))))</f>
        <v>1</v>
      </c>
      <c r="L42" s="3">
        <v>6</v>
      </c>
      <c r="M42" s="18">
        <f>IF(L42=0,0,IF(L42&lt;10,1,IF(MOD(L42,30)&lt;10,ROUNDDOWN(L42/30,0),ROUNDUP(L42/30,0))))</f>
        <v>1</v>
      </c>
      <c r="N42" s="3">
        <v>19</v>
      </c>
      <c r="O42" s="18">
        <f>IF(N42=0,0,IF(N42&lt;10,1,IF(MOD(N42,30)&lt;10,ROUNDDOWN(N42/30,0),ROUNDUP(N42/30,0))))</f>
        <v>1</v>
      </c>
      <c r="P42" s="3">
        <v>13</v>
      </c>
      <c r="Q42" s="18">
        <f>IF(P42=0,0,IF(P42&lt;10,1,IF(MOD(P42,40)&lt;10,ROUNDDOWN(P42/40,0),ROUNDUP(P42/40,0))))</f>
        <v>1</v>
      </c>
      <c r="R42" s="3">
        <v>13</v>
      </c>
      <c r="S42" s="18">
        <f>IF(R42=0,0,IF(R42&lt;10,1,IF(MOD(R42,40)&lt;10,ROUNDDOWN(R42/40,0),ROUNDUP(R42/40,0))))</f>
        <v>1</v>
      </c>
      <c r="T42" s="3">
        <v>15</v>
      </c>
      <c r="U42" s="18">
        <f>IF(T42=0,0,IF(T42&lt;10,1,IF(MOD(T42,40)&lt;10,ROUNDDOWN(T42/40,0),ROUNDUP(T42/40,0))))</f>
        <v>1</v>
      </c>
      <c r="V42" s="3">
        <v>17</v>
      </c>
      <c r="W42" s="18">
        <f>IF(V42=0,0,IF(V42&lt;10,1,IF(MOD(V42,40)&lt;10,ROUNDDOWN(V42/40,0),ROUNDUP(V42/40,0))))</f>
        <v>1</v>
      </c>
      <c r="X42" s="3">
        <v>11</v>
      </c>
      <c r="Y42" s="18">
        <f>IF(X42=0,0,IF(X42&lt;10,1,IF(MOD(X42,40)&lt;10,ROUNDDOWN(X42/40,0),ROUNDUP(X42/40,0))))</f>
        <v>1</v>
      </c>
      <c r="Z42" s="3">
        <v>19</v>
      </c>
      <c r="AA42" s="18">
        <f>IF(Z42=0,0,IF(Z42&lt;10,1,IF(MOD(Z42,40)&lt;10,ROUNDDOWN(Z42/40,0),ROUNDUP(Z42/40,0))))</f>
        <v>1</v>
      </c>
      <c r="AB42" s="3">
        <v>15</v>
      </c>
      <c r="AC42" s="18">
        <f>IF(AB42=0,0,IF(AB42&lt;10,1,IF(MOD(AB42,40)&lt;10,ROUNDDOWN(AB42/40,0),ROUNDUP(AB42/40,0))))</f>
        <v>1</v>
      </c>
      <c r="AD42" s="3">
        <v>14</v>
      </c>
      <c r="AE42" s="18">
        <f>IF(AD42=0,0,IF(AD42&lt;10,1,IF(MOD(AD42,40)&lt;10,ROUNDDOWN(AD42/40,0),ROUNDUP(AD42/40,0))))</f>
        <v>1</v>
      </c>
      <c r="AF42" s="18">
        <v>12</v>
      </c>
      <c r="AG42" s="18">
        <f>IF(AF42=0,0,IF(AF42&lt;10,1,IF(MOD(AF42,40)&lt;10,ROUNDDOWN(AF42/40,0),ROUNDUP(AF42/40,0))))</f>
        <v>1</v>
      </c>
      <c r="AH42" s="3"/>
      <c r="AI42" s="18">
        <f>IF(AH42=0,0,IF(AH42&lt;10,1,IF(MOD(AH42,40)&lt;10,ROUNDDOWN(AH42/40,0),ROUNDUP(AH42/40,0))))</f>
        <v>0</v>
      </c>
      <c r="AJ42" s="3"/>
      <c r="AK42" s="18">
        <f>IF(AJ42=0,0,IF(AJ42&lt;10,1,IF(MOD(AJ42,40)&lt;10,ROUNDDOWN(AJ42/40,0),ROUNDUP(AJ42/40,0))))</f>
        <v>0</v>
      </c>
      <c r="AL42" s="3"/>
      <c r="AM42" s="18">
        <f>IF(AL42=0,0,IF(AL42&lt;10,1,IF(MOD(AL42,40)&lt;10,ROUNDDOWN(AL42/40,0),ROUNDUP(AL42/40,0))))</f>
        <v>0</v>
      </c>
      <c r="AN42" s="2">
        <f>SUM(J42+L42+N42+P42+R42+T42+V42+X42+Z42+AB42+AD42+AF42+AH42+AJ42+AL42)</f>
        <v>161</v>
      </c>
      <c r="AO42" s="3">
        <f>SUM(K42+M42+O42+Q42+S42+U42+W42+Y42+AA42+AC42+AE42+AG42+AI42+AK42+AM42)</f>
        <v>12</v>
      </c>
      <c r="AP42" s="3">
        <v>1</v>
      </c>
      <c r="AQ42" s="3">
        <v>12</v>
      </c>
      <c r="AR42" s="3">
        <f>SUM(AP42:AQ42)</f>
        <v>13</v>
      </c>
      <c r="AS42" s="3">
        <v>1</v>
      </c>
      <c r="AT42" s="3">
        <v>0</v>
      </c>
      <c r="AU42" s="3">
        <v>12</v>
      </c>
      <c r="AV42" s="3">
        <v>0</v>
      </c>
      <c r="AW42" s="40">
        <f>IF(AN42&lt;=0,0,IF(AN42&lt;=359,1,IF(AN42&lt;=719,2,IF(AN42&lt;=1079,3,IF(AN42&lt;=1679,4,IF(AN42&lt;=1680,5,IF(AN42&lt;=1680,1,5)))))))</f>
        <v>1</v>
      </c>
      <c r="AX42" s="41">
        <f>IF(AN42&gt;120,ROUND(((((K42+M42+O42)*30)+(J42+L42+N42))/50+(((Q42+S42+U42+W42+Y42+AA42)*40)+(P42+R42+T42+V42+X42+Z42))/50+(AC42+AE42+AG42+AI42+AK42+AM42)*2),0),IF((J42+L42+N42+P42+R42+T42+V42+X42+Z42)&lt;=0,0,IF((J42+L42+N42+P42+R42+T42+V42+X42+Z42)&lt;=20,1,IF((J42+L42+N42+P42+R42+T42+V42+X42+Z42)&lt;=40,2,IF((J42+L42+N42+P42+R42+T42+V42+X42+Z42)&lt;=60,3,IF((J42+L42+N42+P42+R42+T42+V42+X42+Z42)&lt;=80,4,IF((J42+L42+N42+P42+R42+T42+V42+X42+Z42)&lt;=100,5,IF((J42+L42+N42+P42+R42+T42+V42+X42+Z42)&lt;=120,6,0)))))))+((AC42+AE42+AG42+AI42+AK42+AM42)*2))</f>
        <v>15</v>
      </c>
      <c r="AY42" s="3">
        <f>SUM(AW42:AX42)</f>
        <v>16</v>
      </c>
      <c r="AZ42" s="3">
        <f>SUM(AP42)-AW42</f>
        <v>0</v>
      </c>
      <c r="BA42" s="3">
        <f>SUM(AQ42)-AX42</f>
        <v>-3</v>
      </c>
      <c r="BB42" s="3">
        <f>SUM(AR42)-AY42</f>
        <v>-3</v>
      </c>
      <c r="BC42" s="19">
        <f>SUM(BB42)/AY42*100</f>
        <v>-18.75</v>
      </c>
      <c r="BD42" s="3"/>
      <c r="BE42" s="3"/>
      <c r="BF42" s="3">
        <v>1</v>
      </c>
      <c r="BG42" s="3"/>
      <c r="BH42" s="3"/>
      <c r="BI42" s="3">
        <v>1</v>
      </c>
      <c r="BJ42" s="3">
        <f>BB42+BE42+BF42+BG42+BH42+BI42-BD42</f>
        <v>-1</v>
      </c>
      <c r="BK42" s="19">
        <f>SUM(BJ42)/AY42*100</f>
        <v>-6.25</v>
      </c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</row>
    <row r="43" spans="1:94" s="20" customFormat="1" ht="23.25">
      <c r="A43" s="3"/>
      <c r="B43" s="3"/>
      <c r="C43" s="29" t="s">
        <v>261</v>
      </c>
      <c r="D43" s="30" t="s">
        <v>361</v>
      </c>
      <c r="E43" s="5"/>
      <c r="F43" s="3"/>
      <c r="G43" s="3"/>
      <c r="H43" s="3"/>
      <c r="I43" s="3"/>
      <c r="J43" s="3"/>
      <c r="K43" s="18"/>
      <c r="L43" s="3"/>
      <c r="M43" s="18"/>
      <c r="N43" s="3"/>
      <c r="O43" s="18"/>
      <c r="P43" s="3"/>
      <c r="Q43" s="18"/>
      <c r="R43" s="3"/>
      <c r="S43" s="18"/>
      <c r="T43" s="3"/>
      <c r="U43" s="18"/>
      <c r="V43" s="3"/>
      <c r="W43" s="18"/>
      <c r="X43" s="3"/>
      <c r="Y43" s="18"/>
      <c r="Z43" s="3"/>
      <c r="AA43" s="18"/>
      <c r="AB43" s="3"/>
      <c r="AC43" s="18"/>
      <c r="AD43" s="3"/>
      <c r="AE43" s="18"/>
      <c r="AF43" s="18"/>
      <c r="AG43" s="18"/>
      <c r="AH43" s="3"/>
      <c r="AI43" s="18"/>
      <c r="AJ43" s="3"/>
      <c r="AK43" s="18"/>
      <c r="AL43" s="3"/>
      <c r="AM43" s="18"/>
      <c r="AN43" s="2"/>
      <c r="AO43" s="3"/>
      <c r="AP43" s="3"/>
      <c r="AQ43" s="3"/>
      <c r="AR43" s="3"/>
      <c r="AS43" s="3"/>
      <c r="AT43" s="3"/>
      <c r="AU43" s="3"/>
      <c r="AV43" s="3"/>
      <c r="AW43" s="40"/>
      <c r="AX43" s="41"/>
      <c r="AY43" s="3"/>
      <c r="AZ43" s="3"/>
      <c r="BA43" s="3"/>
      <c r="BB43" s="3"/>
      <c r="BC43" s="19"/>
      <c r="BD43" s="3"/>
      <c r="BE43" s="3"/>
      <c r="BF43" s="3"/>
      <c r="BG43" s="3"/>
      <c r="BH43" s="3"/>
      <c r="BI43" s="3"/>
      <c r="BJ43" s="3"/>
      <c r="BK43" s="19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</row>
    <row r="44" spans="1:94" s="20" customFormat="1" ht="23.25">
      <c r="A44" s="3"/>
      <c r="B44" s="3"/>
      <c r="C44" s="46" t="s">
        <v>389</v>
      </c>
      <c r="D44" s="30" t="s">
        <v>418</v>
      </c>
      <c r="E44" s="5"/>
      <c r="F44" s="3"/>
      <c r="G44" s="3"/>
      <c r="H44" s="3"/>
      <c r="I44" s="3"/>
      <c r="J44" s="3"/>
      <c r="K44" s="18"/>
      <c r="L44" s="3"/>
      <c r="M44" s="18"/>
      <c r="N44" s="3"/>
      <c r="O44" s="18"/>
      <c r="P44" s="3"/>
      <c r="Q44" s="18"/>
      <c r="R44" s="3"/>
      <c r="S44" s="18"/>
      <c r="T44" s="3"/>
      <c r="U44" s="18"/>
      <c r="V44" s="3"/>
      <c r="W44" s="18"/>
      <c r="X44" s="3"/>
      <c r="Y44" s="18"/>
      <c r="Z44" s="3"/>
      <c r="AA44" s="18"/>
      <c r="AB44" s="3"/>
      <c r="AC44" s="18"/>
      <c r="AD44" s="3"/>
      <c r="AE44" s="18"/>
      <c r="AF44" s="18"/>
      <c r="AG44" s="18"/>
      <c r="AH44" s="3"/>
      <c r="AI44" s="18"/>
      <c r="AJ44" s="3"/>
      <c r="AK44" s="18"/>
      <c r="AL44" s="3"/>
      <c r="AM44" s="18"/>
      <c r="AN44" s="2"/>
      <c r="AO44" s="3"/>
      <c r="AP44" s="3"/>
      <c r="AQ44" s="3"/>
      <c r="AR44" s="3"/>
      <c r="AS44" s="3"/>
      <c r="AT44" s="3"/>
      <c r="AU44" s="3"/>
      <c r="AV44" s="3"/>
      <c r="AW44" s="40"/>
      <c r="AX44" s="41"/>
      <c r="AY44" s="3"/>
      <c r="AZ44" s="3"/>
      <c r="BA44" s="3"/>
      <c r="BB44" s="3"/>
      <c r="BC44" s="19"/>
      <c r="BD44" s="3"/>
      <c r="BE44" s="3"/>
      <c r="BF44" s="3"/>
      <c r="BG44" s="3"/>
      <c r="BH44" s="3"/>
      <c r="BI44" s="3"/>
      <c r="BJ44" s="3"/>
      <c r="BK44" s="19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</row>
    <row r="45" spans="1:94" s="20" customFormat="1" ht="23.25">
      <c r="A45" s="3">
        <v>13</v>
      </c>
      <c r="B45" s="3">
        <v>40010022</v>
      </c>
      <c r="C45" s="5" t="s">
        <v>157</v>
      </c>
      <c r="D45" s="5" t="s">
        <v>158</v>
      </c>
      <c r="E45" s="5" t="s">
        <v>139</v>
      </c>
      <c r="F45" s="3">
        <v>2</v>
      </c>
      <c r="G45" s="3">
        <v>18</v>
      </c>
      <c r="H45" s="3">
        <v>4</v>
      </c>
      <c r="I45" s="3" t="s">
        <v>4</v>
      </c>
      <c r="J45" s="3">
        <v>8</v>
      </c>
      <c r="K45" s="18">
        <f>IF(J45=0,0,IF(J45&lt;10,1,IF(MOD(J45,30)&lt;10,ROUNDDOWN(J45/30,0),ROUNDUP(J45/30,0))))</f>
        <v>1</v>
      </c>
      <c r="L45" s="3">
        <v>10</v>
      </c>
      <c r="M45" s="18">
        <f>IF(L45=0,0,IF(L45&lt;10,1,IF(MOD(L45,30)&lt;10,ROUNDDOWN(L45/30,0),ROUNDUP(L45/30,0))))</f>
        <v>1</v>
      </c>
      <c r="N45" s="3">
        <v>8</v>
      </c>
      <c r="O45" s="18">
        <f>IF(N45=0,0,IF(N45&lt;10,1,IF(MOD(N45,30)&lt;10,ROUNDDOWN(N45/30,0),ROUNDUP(N45/30,0))))</f>
        <v>1</v>
      </c>
      <c r="P45" s="3">
        <v>11</v>
      </c>
      <c r="Q45" s="18">
        <f>IF(P45=0,0,IF(P45&lt;10,1,IF(MOD(P45,40)&lt;10,ROUNDDOWN(P45/40,0),ROUNDUP(P45/40,0))))</f>
        <v>1</v>
      </c>
      <c r="R45" s="3">
        <v>11</v>
      </c>
      <c r="S45" s="18">
        <f>IF(R45=0,0,IF(R45&lt;10,1,IF(MOD(R45,40)&lt;10,ROUNDDOWN(R45/40,0),ROUNDUP(R45/40,0))))</f>
        <v>1</v>
      </c>
      <c r="T45" s="3">
        <v>15</v>
      </c>
      <c r="U45" s="18">
        <f>IF(T45=0,0,IF(T45&lt;10,1,IF(MOD(T45,40)&lt;10,ROUNDDOWN(T45/40,0),ROUNDUP(T45/40,0))))</f>
        <v>1</v>
      </c>
      <c r="V45" s="3">
        <v>16</v>
      </c>
      <c r="W45" s="18">
        <f>IF(V45=0,0,IF(V45&lt;10,1,IF(MOD(V45,40)&lt;10,ROUNDDOWN(V45/40,0),ROUNDUP(V45/40,0))))</f>
        <v>1</v>
      </c>
      <c r="X45" s="3">
        <v>16</v>
      </c>
      <c r="Y45" s="18">
        <f>IF(X45=0,0,IF(X45&lt;10,1,IF(MOD(X45,40)&lt;10,ROUNDDOWN(X45/40,0),ROUNDUP(X45/40,0))))</f>
        <v>1</v>
      </c>
      <c r="Z45" s="3">
        <v>14</v>
      </c>
      <c r="AA45" s="18">
        <f>IF(Z45=0,0,IF(Z45&lt;10,1,IF(MOD(Z45,40)&lt;10,ROUNDDOWN(Z45/40,0),ROUNDUP(Z45/40,0))))</f>
        <v>1</v>
      </c>
      <c r="AB45" s="3">
        <v>9</v>
      </c>
      <c r="AC45" s="18">
        <f>IF(AB45=0,0,IF(AB45&lt;10,1,IF(MOD(AB45,40)&lt;10,ROUNDDOWN(AB45/40,0),ROUNDUP(AB45/40,0))))</f>
        <v>1</v>
      </c>
      <c r="AD45" s="3">
        <v>23</v>
      </c>
      <c r="AE45" s="18">
        <f>IF(AD45=0,0,IF(AD45&lt;10,1,IF(MOD(AD45,40)&lt;10,ROUNDDOWN(AD45/40,0),ROUNDUP(AD45/40,0))))</f>
        <v>1</v>
      </c>
      <c r="AF45" s="18">
        <v>19</v>
      </c>
      <c r="AG45" s="18">
        <f>IF(AF45=0,0,IF(AF45&lt;10,1,IF(MOD(AF45,40)&lt;10,ROUNDDOWN(AF45/40,0),ROUNDUP(AF45/40,0))))</f>
        <v>1</v>
      </c>
      <c r="AH45" s="3"/>
      <c r="AI45" s="18">
        <f>IF(AH45=0,0,IF(AH45&lt;10,1,IF(MOD(AH45,40)&lt;10,ROUNDDOWN(AH45/40,0),ROUNDUP(AH45/40,0))))</f>
        <v>0</v>
      </c>
      <c r="AJ45" s="3"/>
      <c r="AK45" s="18">
        <f>IF(AJ45=0,0,IF(AJ45&lt;10,1,IF(MOD(AJ45,40)&lt;10,ROUNDDOWN(AJ45/40,0),ROUNDUP(AJ45/40,0))))</f>
        <v>0</v>
      </c>
      <c r="AL45" s="3"/>
      <c r="AM45" s="18">
        <f>IF(AL45=0,0,IF(AL45&lt;10,1,IF(MOD(AL45,40)&lt;10,ROUNDDOWN(AL45/40,0),ROUNDUP(AL45/40,0))))</f>
        <v>0</v>
      </c>
      <c r="AN45" s="2">
        <f>SUM(J45+L45+N45+P45+R45+T45+V45+X45+Z45+AB45+AD45+AF45+AH45+AJ45+AL45)</f>
        <v>160</v>
      </c>
      <c r="AO45" s="3">
        <f>SUM(K45+M45+O45+Q45+S45+U45+W45+Y45+AA45+AC45+AE45+AG45+AI45+AK45+AM45)</f>
        <v>12</v>
      </c>
      <c r="AP45" s="3">
        <v>1</v>
      </c>
      <c r="AQ45" s="3">
        <v>12</v>
      </c>
      <c r="AR45" s="3">
        <f>SUM(AP45:AQ45)</f>
        <v>13</v>
      </c>
      <c r="AS45" s="3">
        <v>1</v>
      </c>
      <c r="AT45" s="3">
        <v>0</v>
      </c>
      <c r="AU45" s="3">
        <v>12</v>
      </c>
      <c r="AV45" s="3">
        <v>0</v>
      </c>
      <c r="AW45" s="40">
        <f>IF(AN45&lt;=0,0,IF(AN45&lt;=359,1,IF(AN45&lt;=719,2,IF(AN45&lt;=1079,3,IF(AN45&lt;=1679,4,IF(AN45&lt;=1680,5,IF(AN45&lt;=1680,1,5)))))))</f>
        <v>1</v>
      </c>
      <c r="AX45" s="41">
        <f>IF(AN45&gt;120,ROUND(((((K45+M45+O45)*30)+(J45+L45+N45))/50+(((Q45+S45+U45+W45+Y45+AA45)*40)+(P45+R45+T45+V45+X45+Z45))/50+(AC45+AE45+AG45+AI45+AK45+AM45)*2),0),IF((J45+L45+N45+P45+R45+T45+V45+X45+Z45)&lt;=0,0,IF((J45+L45+N45+P45+R45+T45+V45+X45+Z45)&lt;=20,1,IF((J45+L45+N45+P45+R45+T45+V45+X45+Z45)&lt;=40,2,IF((J45+L45+N45+P45+R45+T45+V45+X45+Z45)&lt;=60,3,IF((J45+L45+N45+P45+R45+T45+V45+X45+Z45)&lt;=80,4,IF((J45+L45+N45+P45+R45+T45+V45+X45+Z45)&lt;=100,5,IF((J45+L45+N45+P45+R45+T45+V45+X45+Z45)&lt;=120,6,0)))))))+((AC45+AE45+AG45+AI45+AK45+AM45)*2))</f>
        <v>15</v>
      </c>
      <c r="AY45" s="3">
        <f>SUM(AW45:AX45)</f>
        <v>16</v>
      </c>
      <c r="AZ45" s="3">
        <f>SUM(AP45)-AW45</f>
        <v>0</v>
      </c>
      <c r="BA45" s="3">
        <f>SUM(AQ45)-AX45</f>
        <v>-3</v>
      </c>
      <c r="BB45" s="3">
        <f>SUM(AR45)-AY45</f>
        <v>-3</v>
      </c>
      <c r="BC45" s="19">
        <f>SUM(BB45)/AY45*100</f>
        <v>-18.75</v>
      </c>
      <c r="BD45" s="3"/>
      <c r="BE45" s="3"/>
      <c r="BF45" s="3">
        <v>1</v>
      </c>
      <c r="BG45" s="3"/>
      <c r="BH45" s="3"/>
      <c r="BI45" s="3"/>
      <c r="BJ45" s="3">
        <f>BB45+BE45+BF45+BG45+BH45+BI45-BD45</f>
        <v>-2</v>
      </c>
      <c r="BK45" s="19">
        <f>SUM(BJ45)/AY45*100</f>
        <v>-12.5</v>
      </c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</row>
    <row r="46" spans="1:94" s="20" customFormat="1" ht="23.25">
      <c r="A46" s="3"/>
      <c r="B46" s="3"/>
      <c r="C46" s="29" t="s">
        <v>261</v>
      </c>
      <c r="D46" s="30" t="s">
        <v>384</v>
      </c>
      <c r="E46" s="5"/>
      <c r="F46" s="3"/>
      <c r="G46" s="3"/>
      <c r="H46" s="3"/>
      <c r="I46" s="3"/>
      <c r="J46" s="3"/>
      <c r="K46" s="18"/>
      <c r="L46" s="3"/>
      <c r="M46" s="18"/>
      <c r="N46" s="3"/>
      <c r="O46" s="18"/>
      <c r="P46" s="3"/>
      <c r="Q46" s="18"/>
      <c r="R46" s="3"/>
      <c r="S46" s="18"/>
      <c r="T46" s="3"/>
      <c r="U46" s="18"/>
      <c r="V46" s="3"/>
      <c r="W46" s="18"/>
      <c r="X46" s="3"/>
      <c r="Y46" s="18"/>
      <c r="Z46" s="3"/>
      <c r="AA46" s="18"/>
      <c r="AB46" s="3"/>
      <c r="AC46" s="18"/>
      <c r="AD46" s="3"/>
      <c r="AE46" s="18"/>
      <c r="AF46" s="18"/>
      <c r="AG46" s="18"/>
      <c r="AH46" s="3"/>
      <c r="AI46" s="18"/>
      <c r="AJ46" s="3"/>
      <c r="AK46" s="18"/>
      <c r="AL46" s="3"/>
      <c r="AM46" s="18"/>
      <c r="AN46" s="2"/>
      <c r="AO46" s="3"/>
      <c r="AP46" s="3"/>
      <c r="AQ46" s="3"/>
      <c r="AR46" s="3"/>
      <c r="AS46" s="3"/>
      <c r="AT46" s="3"/>
      <c r="AU46" s="3"/>
      <c r="AV46" s="3"/>
      <c r="AW46" s="40"/>
      <c r="AX46" s="41"/>
      <c r="AY46" s="3"/>
      <c r="AZ46" s="3"/>
      <c r="BA46" s="3"/>
      <c r="BB46" s="3"/>
      <c r="BC46" s="19"/>
      <c r="BD46" s="3"/>
      <c r="BE46" s="3"/>
      <c r="BF46" s="3"/>
      <c r="BG46" s="3"/>
      <c r="BH46" s="3"/>
      <c r="BI46" s="3"/>
      <c r="BJ46" s="3"/>
      <c r="BK46" s="19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</row>
    <row r="47" spans="1:94" s="20" customFormat="1" ht="23.25">
      <c r="A47" s="3"/>
      <c r="B47" s="3"/>
      <c r="C47" s="46" t="s">
        <v>389</v>
      </c>
      <c r="D47" s="30" t="s">
        <v>486</v>
      </c>
      <c r="E47" s="5"/>
      <c r="F47" s="3"/>
      <c r="G47" s="3"/>
      <c r="H47" s="3"/>
      <c r="I47" s="3"/>
      <c r="J47" s="3"/>
      <c r="K47" s="18"/>
      <c r="L47" s="3"/>
      <c r="M47" s="18"/>
      <c r="N47" s="3"/>
      <c r="O47" s="18"/>
      <c r="P47" s="3"/>
      <c r="Q47" s="18"/>
      <c r="R47" s="3"/>
      <c r="S47" s="18"/>
      <c r="T47" s="3"/>
      <c r="U47" s="18"/>
      <c r="V47" s="3"/>
      <c r="W47" s="18"/>
      <c r="X47" s="3"/>
      <c r="Y47" s="18"/>
      <c r="Z47" s="3"/>
      <c r="AA47" s="18"/>
      <c r="AB47" s="3"/>
      <c r="AC47" s="18"/>
      <c r="AD47" s="3"/>
      <c r="AE47" s="18"/>
      <c r="AF47" s="18"/>
      <c r="AG47" s="18"/>
      <c r="AH47" s="3"/>
      <c r="AI47" s="18"/>
      <c r="AJ47" s="3"/>
      <c r="AK47" s="18"/>
      <c r="AL47" s="3"/>
      <c r="AM47" s="18"/>
      <c r="AN47" s="2"/>
      <c r="AO47" s="3"/>
      <c r="AP47" s="3"/>
      <c r="AQ47" s="3"/>
      <c r="AR47" s="3"/>
      <c r="AS47" s="3"/>
      <c r="AT47" s="3"/>
      <c r="AU47" s="3"/>
      <c r="AV47" s="3"/>
      <c r="AW47" s="40"/>
      <c r="AX47" s="41"/>
      <c r="AY47" s="3"/>
      <c r="AZ47" s="3"/>
      <c r="BA47" s="3"/>
      <c r="BB47" s="3"/>
      <c r="BC47" s="19"/>
      <c r="BD47" s="3"/>
      <c r="BE47" s="3"/>
      <c r="BF47" s="3"/>
      <c r="BG47" s="3"/>
      <c r="BH47" s="3"/>
      <c r="BI47" s="3"/>
      <c r="BJ47" s="3"/>
      <c r="BK47" s="19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</row>
    <row r="48" spans="1:94" s="20" customFormat="1" ht="23.25">
      <c r="A48" s="3">
        <v>14</v>
      </c>
      <c r="B48" s="3">
        <v>40010121</v>
      </c>
      <c r="C48" s="5" t="s">
        <v>160</v>
      </c>
      <c r="D48" s="5" t="s">
        <v>161</v>
      </c>
      <c r="E48" s="5" t="s">
        <v>2</v>
      </c>
      <c r="F48" s="3">
        <v>8</v>
      </c>
      <c r="G48" s="3">
        <v>38</v>
      </c>
      <c r="H48" s="3">
        <v>1</v>
      </c>
      <c r="I48" s="3" t="s">
        <v>4</v>
      </c>
      <c r="J48" s="3">
        <v>5</v>
      </c>
      <c r="K48" s="18">
        <f>IF(J48=0,0,IF(J48&lt;10,1,IF(MOD(J48,30)&lt;10,ROUNDDOWN(J48/30,0),ROUNDUP(J48/30,0))))</f>
        <v>1</v>
      </c>
      <c r="L48" s="3">
        <v>13</v>
      </c>
      <c r="M48" s="18">
        <f>IF(L48=0,0,IF(L48&lt;10,1,IF(MOD(L48,30)&lt;10,ROUNDDOWN(L48/30,0),ROUNDUP(L48/30,0))))</f>
        <v>1</v>
      </c>
      <c r="N48" s="3">
        <v>24</v>
      </c>
      <c r="O48" s="18">
        <f>IF(N48=0,0,IF(N48&lt;10,1,IF(MOD(N48,30)&lt;10,ROUNDDOWN(N48/30,0),ROUNDUP(N48/30,0))))</f>
        <v>1</v>
      </c>
      <c r="P48" s="3">
        <v>12</v>
      </c>
      <c r="Q48" s="18">
        <f>IF(P48=0,0,IF(P48&lt;10,1,IF(MOD(P48,40)&lt;10,ROUNDDOWN(P48/40,0),ROUNDUP(P48/40,0))))</f>
        <v>1</v>
      </c>
      <c r="R48" s="3">
        <v>20</v>
      </c>
      <c r="S48" s="18">
        <f>IF(R48=0,0,IF(R48&lt;10,1,IF(MOD(R48,40)&lt;10,ROUNDDOWN(R48/40,0),ROUNDUP(R48/40,0))))</f>
        <v>1</v>
      </c>
      <c r="T48" s="3">
        <v>18</v>
      </c>
      <c r="U48" s="18">
        <f>IF(T48=0,0,IF(T48&lt;10,1,IF(MOD(T48,40)&lt;10,ROUNDDOWN(T48/40,0),ROUNDUP(T48/40,0))))</f>
        <v>1</v>
      </c>
      <c r="V48" s="3">
        <v>30</v>
      </c>
      <c r="W48" s="18">
        <f>IF(V48=0,0,IF(V48&lt;10,1,IF(MOD(V48,40)&lt;10,ROUNDDOWN(V48/40,0),ROUNDUP(V48/40,0))))</f>
        <v>1</v>
      </c>
      <c r="X48" s="3">
        <v>21</v>
      </c>
      <c r="Y48" s="18">
        <f>IF(X48=0,0,IF(X48&lt;10,1,IF(MOD(X48,40)&lt;10,ROUNDDOWN(X48/40,0),ROUNDUP(X48/40,0))))</f>
        <v>1</v>
      </c>
      <c r="Z48" s="3">
        <v>17</v>
      </c>
      <c r="AA48" s="18">
        <f>IF(Z48=0,0,IF(Z48&lt;10,1,IF(MOD(Z48,40)&lt;10,ROUNDDOWN(Z48/40,0),ROUNDUP(Z48/40,0))))</f>
        <v>1</v>
      </c>
      <c r="AB48" s="3">
        <v>18</v>
      </c>
      <c r="AC48" s="18">
        <f>IF(AB48=0,0,IF(AB48&lt;10,1,IF(MOD(AB48,40)&lt;10,ROUNDDOWN(AB48/40,0),ROUNDUP(AB48/40,0))))</f>
        <v>1</v>
      </c>
      <c r="AD48" s="3">
        <v>33</v>
      </c>
      <c r="AE48" s="18">
        <f>IF(AD48=0,0,IF(AD48&lt;10,1,IF(MOD(AD48,40)&lt;10,ROUNDDOWN(AD48/40,0),ROUNDUP(AD48/40,0))))</f>
        <v>1</v>
      </c>
      <c r="AF48" s="18">
        <v>19</v>
      </c>
      <c r="AG48" s="18">
        <f>IF(AF48=0,0,IF(AF48&lt;10,1,IF(MOD(AF48,40)&lt;10,ROUNDDOWN(AF48/40,0),ROUNDUP(AF48/40,0))))</f>
        <v>1</v>
      </c>
      <c r="AH48" s="3"/>
      <c r="AI48" s="18">
        <f>IF(AH48=0,0,IF(AH48&lt;10,1,IF(MOD(AH48,40)&lt;10,ROUNDDOWN(AH48/40,0),ROUNDUP(AH48/40,0))))</f>
        <v>0</v>
      </c>
      <c r="AJ48" s="3"/>
      <c r="AK48" s="18">
        <f>IF(AJ48=0,0,IF(AJ48&lt;10,1,IF(MOD(AJ48,40)&lt;10,ROUNDDOWN(AJ48/40,0),ROUNDUP(AJ48/40,0))))</f>
        <v>0</v>
      </c>
      <c r="AL48" s="3"/>
      <c r="AM48" s="18">
        <f>IF(AL48=0,0,IF(AL48&lt;10,1,IF(MOD(AL48,40)&lt;10,ROUNDDOWN(AL48/40,0),ROUNDUP(AL48/40,0))))</f>
        <v>0</v>
      </c>
      <c r="AN48" s="2">
        <f>SUM(J48+L48+N48+P48+R48+T48+V48+X48+Z48+AB48+AD48+AF48+AH48+AJ48+AL48)</f>
        <v>230</v>
      </c>
      <c r="AO48" s="3">
        <f>SUM(K48+M48+O48+Q48+S48+U48+W48+Y48+AA48+AC48+AE48+AG48+AI48+AK48+AM48)</f>
        <v>12</v>
      </c>
      <c r="AP48" s="3">
        <v>1</v>
      </c>
      <c r="AQ48" s="3">
        <v>13</v>
      </c>
      <c r="AR48" s="3">
        <f>SUM(AP48:AQ48)</f>
        <v>14</v>
      </c>
      <c r="AS48" s="3">
        <v>1</v>
      </c>
      <c r="AT48" s="3">
        <v>0</v>
      </c>
      <c r="AU48" s="3">
        <v>13</v>
      </c>
      <c r="AV48" s="3">
        <v>0</v>
      </c>
      <c r="AW48" s="40">
        <f>IF(AN48&lt;=0,0,IF(AN48&lt;=359,1,IF(AN48&lt;=719,2,IF(AN48&lt;=1079,3,IF(AN48&lt;=1679,4,IF(AN48&lt;=1680,5,IF(AN48&lt;=1680,1,5)))))))</f>
        <v>1</v>
      </c>
      <c r="AX48" s="41">
        <f>IF(AN48&gt;120,ROUND(((((K48+M48+O48)*30)+(J48+L48+N48))/50+(((Q48+S48+U48+W48+Y48+AA48)*40)+(P48+R48+T48+V48+X48+Z48))/50+(AC48+AE48+AG48+AI48+AK48+AM48)*2),0),IF((J48+L48+N48+P48+R48+T48+V48+X48+Z48)&lt;=0,0,IF((J48+L48+N48+P48+R48+T48+V48+X48+Z48)&lt;=20,1,IF((J48+L48+N48+P48+R48+T48+V48+X48+Z48)&lt;=40,2,IF((J48+L48+N48+P48+R48+T48+V48+X48+Z48)&lt;=60,3,IF((J48+L48+N48+P48+R48+T48+V48+X48+Z48)&lt;=80,4,IF((J48+L48+N48+P48+R48+T48+V48+X48+Z48)&lt;=100,5,IF((J48+L48+N48+P48+R48+T48+V48+X48+Z48)&lt;=120,6,0)))))))+((AC48+AE48+AG48+AI48+AK48+AM48)*2))</f>
        <v>16</v>
      </c>
      <c r="AY48" s="3">
        <f>SUM(AW48:AX48)</f>
        <v>17</v>
      </c>
      <c r="AZ48" s="3">
        <f>SUM(AP48)-AW48</f>
        <v>0</v>
      </c>
      <c r="BA48" s="3">
        <f>SUM(AQ48)-AX48</f>
        <v>-3</v>
      </c>
      <c r="BB48" s="3">
        <f>SUM(AR48)-AY48</f>
        <v>-3</v>
      </c>
      <c r="BC48" s="19">
        <f>SUM(BB48)/AY48*100</f>
        <v>-17.647058823529413</v>
      </c>
      <c r="BD48" s="3"/>
      <c r="BE48" s="3"/>
      <c r="BF48" s="3"/>
      <c r="BG48" s="3"/>
      <c r="BH48" s="3">
        <v>1</v>
      </c>
      <c r="BI48" s="3"/>
      <c r="BJ48" s="3">
        <f>BB48+BE48+BF48+BG48+BH48+BI48-BD48</f>
        <v>-2</v>
      </c>
      <c r="BK48" s="19">
        <f>SUM(BJ48)/AY48*100</f>
        <v>-11.76470588235294</v>
      </c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</row>
    <row r="49" spans="1:94" s="20" customFormat="1" ht="23.25">
      <c r="A49" s="3"/>
      <c r="B49" s="3"/>
      <c r="C49" s="29" t="s">
        <v>261</v>
      </c>
      <c r="D49" s="30" t="s">
        <v>285</v>
      </c>
      <c r="E49" s="5"/>
      <c r="F49" s="3"/>
      <c r="G49" s="3"/>
      <c r="H49" s="3"/>
      <c r="I49" s="3"/>
      <c r="J49" s="3"/>
      <c r="K49" s="18"/>
      <c r="L49" s="3"/>
      <c r="M49" s="18"/>
      <c r="N49" s="3"/>
      <c r="O49" s="18"/>
      <c r="P49" s="3"/>
      <c r="Q49" s="18"/>
      <c r="R49" s="3"/>
      <c r="S49" s="18"/>
      <c r="T49" s="3"/>
      <c r="U49" s="18"/>
      <c r="V49" s="3"/>
      <c r="W49" s="18"/>
      <c r="X49" s="3"/>
      <c r="Y49" s="18"/>
      <c r="Z49" s="3"/>
      <c r="AA49" s="18"/>
      <c r="AB49" s="3"/>
      <c r="AC49" s="18"/>
      <c r="AD49" s="3"/>
      <c r="AE49" s="18"/>
      <c r="AF49" s="18"/>
      <c r="AG49" s="18"/>
      <c r="AH49" s="3"/>
      <c r="AI49" s="18"/>
      <c r="AJ49" s="3"/>
      <c r="AK49" s="18"/>
      <c r="AL49" s="3"/>
      <c r="AM49" s="18"/>
      <c r="AN49" s="2"/>
      <c r="AO49" s="3"/>
      <c r="AP49" s="3"/>
      <c r="AQ49" s="3"/>
      <c r="AR49" s="3"/>
      <c r="AS49" s="3"/>
      <c r="AT49" s="3"/>
      <c r="AU49" s="3"/>
      <c r="AV49" s="3"/>
      <c r="AW49" s="40"/>
      <c r="AX49" s="41"/>
      <c r="AY49" s="3"/>
      <c r="AZ49" s="3"/>
      <c r="BA49" s="3"/>
      <c r="BB49" s="3"/>
      <c r="BC49" s="19"/>
      <c r="BD49" s="3"/>
      <c r="BE49" s="3"/>
      <c r="BF49" s="3"/>
      <c r="BG49" s="3"/>
      <c r="BH49" s="3"/>
      <c r="BI49" s="3"/>
      <c r="BJ49" s="3"/>
      <c r="BK49" s="19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</row>
    <row r="50" spans="1:94" s="20" customFormat="1" ht="23.25">
      <c r="A50" s="3"/>
      <c r="B50" s="3"/>
      <c r="C50" s="46" t="s">
        <v>389</v>
      </c>
      <c r="D50" s="30" t="s">
        <v>488</v>
      </c>
      <c r="E50" s="5"/>
      <c r="F50" s="3"/>
      <c r="G50" s="3"/>
      <c r="H50" s="3"/>
      <c r="I50" s="3"/>
      <c r="J50" s="3"/>
      <c r="K50" s="18"/>
      <c r="L50" s="3"/>
      <c r="M50" s="18"/>
      <c r="N50" s="3"/>
      <c r="O50" s="18"/>
      <c r="P50" s="3"/>
      <c r="Q50" s="18"/>
      <c r="R50" s="3"/>
      <c r="S50" s="18"/>
      <c r="T50" s="3"/>
      <c r="U50" s="18"/>
      <c r="V50" s="3"/>
      <c r="W50" s="18"/>
      <c r="X50" s="3"/>
      <c r="Y50" s="18"/>
      <c r="Z50" s="3"/>
      <c r="AA50" s="18"/>
      <c r="AB50" s="3"/>
      <c r="AC50" s="18"/>
      <c r="AD50" s="3"/>
      <c r="AE50" s="18"/>
      <c r="AF50" s="18"/>
      <c r="AG50" s="18"/>
      <c r="AH50" s="3"/>
      <c r="AI50" s="18"/>
      <c r="AJ50" s="3"/>
      <c r="AK50" s="18"/>
      <c r="AL50" s="3"/>
      <c r="AM50" s="18"/>
      <c r="AN50" s="2"/>
      <c r="AO50" s="3"/>
      <c r="AP50" s="3"/>
      <c r="AQ50" s="3"/>
      <c r="AR50" s="3"/>
      <c r="AS50" s="3"/>
      <c r="AT50" s="3"/>
      <c r="AU50" s="3"/>
      <c r="AV50" s="3"/>
      <c r="AW50" s="40"/>
      <c r="AX50" s="41"/>
      <c r="AY50" s="3"/>
      <c r="AZ50" s="3"/>
      <c r="BA50" s="3"/>
      <c r="BB50" s="3"/>
      <c r="BC50" s="19"/>
      <c r="BD50" s="3"/>
      <c r="BE50" s="3"/>
      <c r="BF50" s="3"/>
      <c r="BG50" s="3"/>
      <c r="BH50" s="3"/>
      <c r="BI50" s="3"/>
      <c r="BJ50" s="3"/>
      <c r="BK50" s="19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</row>
    <row r="51" spans="1:94" s="20" customFormat="1" ht="23.25">
      <c r="A51" s="3">
        <v>15</v>
      </c>
      <c r="B51" s="3">
        <v>40010076</v>
      </c>
      <c r="C51" s="5" t="s">
        <v>243</v>
      </c>
      <c r="D51" s="5" t="s">
        <v>159</v>
      </c>
      <c r="E51" s="5" t="s">
        <v>139</v>
      </c>
      <c r="F51" s="3">
        <v>3</v>
      </c>
      <c r="G51" s="3">
        <v>11</v>
      </c>
      <c r="H51" s="3">
        <v>2</v>
      </c>
      <c r="I51" s="3" t="s">
        <v>4</v>
      </c>
      <c r="J51" s="3">
        <v>5</v>
      </c>
      <c r="K51" s="18">
        <f>IF(J51=0,0,IF(J51&lt;10,1,IF(MOD(J51,30)&lt;10,ROUNDDOWN(J51/30,0),ROUNDUP(J51/30,0))))</f>
        <v>1</v>
      </c>
      <c r="L51" s="3">
        <v>2</v>
      </c>
      <c r="M51" s="18">
        <f>IF(L51=0,0,IF(L51&lt;10,1,IF(MOD(L51,30)&lt;10,ROUNDDOWN(L51/30,0),ROUNDUP(L51/30,0))))</f>
        <v>1</v>
      </c>
      <c r="N51" s="3">
        <v>2</v>
      </c>
      <c r="O51" s="18">
        <f>IF(N51=0,0,IF(N51&lt;10,1,IF(MOD(N51,30)&lt;10,ROUNDDOWN(N51/30,0),ROUNDUP(N51/30,0))))</f>
        <v>1</v>
      </c>
      <c r="P51" s="3">
        <v>12</v>
      </c>
      <c r="Q51" s="18">
        <f>IF(P51=0,0,IF(P51&lt;10,1,IF(MOD(P51,40)&lt;10,ROUNDDOWN(P51/40,0),ROUNDUP(P51/40,0))))</f>
        <v>1</v>
      </c>
      <c r="R51" s="3">
        <v>4</v>
      </c>
      <c r="S51" s="18">
        <f>IF(R51=0,0,IF(R51&lt;10,1,IF(MOD(R51,40)&lt;10,ROUNDDOWN(R51/40,0),ROUNDUP(R51/40,0))))</f>
        <v>1</v>
      </c>
      <c r="T51" s="3">
        <v>4</v>
      </c>
      <c r="U51" s="18">
        <f>IF(T51=0,0,IF(T51&lt;10,1,IF(MOD(T51,40)&lt;10,ROUNDDOWN(T51/40,0),ROUNDUP(T51/40,0))))</f>
        <v>1</v>
      </c>
      <c r="V51" s="3">
        <v>3</v>
      </c>
      <c r="W51" s="18">
        <f>IF(V51=0,0,IF(V51&lt;10,1,IF(MOD(V51,40)&lt;10,ROUNDDOWN(V51/40,0),ROUNDUP(V51/40,0))))</f>
        <v>1</v>
      </c>
      <c r="X51" s="3">
        <v>2</v>
      </c>
      <c r="Y51" s="18">
        <f>IF(X51=0,0,IF(X51&lt;10,1,IF(MOD(X51,40)&lt;10,ROUNDDOWN(X51/40,0),ROUNDUP(X51/40,0))))</f>
        <v>1</v>
      </c>
      <c r="Z51" s="3">
        <v>2</v>
      </c>
      <c r="AA51" s="18">
        <f>IF(Z51=0,0,IF(Z51&lt;10,1,IF(MOD(Z51,40)&lt;10,ROUNDDOWN(Z51/40,0),ROUNDUP(Z51/40,0))))</f>
        <v>1</v>
      </c>
      <c r="AB51" s="3"/>
      <c r="AC51" s="18">
        <f>IF(AB51=0,0,IF(AB51&lt;10,1,IF(MOD(AB51,40)&lt;10,ROUNDDOWN(AB51/40,0),ROUNDUP(AB51/40,0))))</f>
        <v>0</v>
      </c>
      <c r="AD51" s="3"/>
      <c r="AE51" s="18">
        <f>IF(AD51=0,0,IF(AD51&lt;10,1,IF(MOD(AD51,40)&lt;10,ROUNDDOWN(AD51/40,0),ROUNDUP(AD51/40,0))))</f>
        <v>0</v>
      </c>
      <c r="AF51" s="18"/>
      <c r="AG51" s="18">
        <f>IF(AF51=0,0,IF(AF51&lt;10,1,IF(MOD(AF51,40)&lt;10,ROUNDDOWN(AF51/40,0),ROUNDUP(AF51/40,0))))</f>
        <v>0</v>
      </c>
      <c r="AH51" s="3"/>
      <c r="AI51" s="18">
        <f>IF(AH51=0,0,IF(AH51&lt;10,1,IF(MOD(AH51,40)&lt;10,ROUNDDOWN(AH51/40,0),ROUNDUP(AH51/40,0))))</f>
        <v>0</v>
      </c>
      <c r="AJ51" s="3"/>
      <c r="AK51" s="18">
        <f>IF(AJ51=0,0,IF(AJ51&lt;10,1,IF(MOD(AJ51,40)&lt;10,ROUNDDOWN(AJ51/40,0),ROUNDUP(AJ51/40,0))))</f>
        <v>0</v>
      </c>
      <c r="AL51" s="3"/>
      <c r="AM51" s="18">
        <f>IF(AL51=0,0,IF(AL51&lt;10,1,IF(MOD(AL51,40)&lt;10,ROUNDDOWN(AL51/40,0),ROUNDUP(AL51/40,0))))</f>
        <v>0</v>
      </c>
      <c r="AN51" s="3">
        <f>SUM(J51+L51+N51+P51+R51+T51+V51+X51+Z51+AB51+AD51+AF51+AH51+AJ51+AL51)</f>
        <v>36</v>
      </c>
      <c r="AO51" s="3">
        <f>SUM(K51+M51+O51+Q51+S51+U51+W51+Y51+AA51+AC51+AE51+AG51+AI51+AK51+AM51)</f>
        <v>9</v>
      </c>
      <c r="AP51" s="3">
        <v>1</v>
      </c>
      <c r="AQ51" s="3">
        <v>0</v>
      </c>
      <c r="AR51" s="3">
        <f>SUM(AP51:AQ51)</f>
        <v>1</v>
      </c>
      <c r="AS51" s="3">
        <v>0</v>
      </c>
      <c r="AT51" s="3">
        <v>1</v>
      </c>
      <c r="AU51" s="3">
        <v>0</v>
      </c>
      <c r="AV51" s="3">
        <v>0</v>
      </c>
      <c r="AW51" s="40">
        <f>IF(AN51&lt;=0,0,IF(AN51&lt;=359,1,IF(AN51&lt;=719,2,IF(AN51&lt;=1079,3,IF(AN51&lt;=1679,4,IF(AN51&lt;=1680,5,IF(AN51&lt;=1680,1,5)))))))</f>
        <v>1</v>
      </c>
      <c r="AX51" s="41">
        <f>IF(AN51&gt;120,ROUND(((((K51+M51+O51)*30)+(J51+L51+N51))/50+(((Q51+S51+U51+W51+Y51+AA51)*40)+(P51+R51+T51+V51+X51+Z51))/50+(AC51+AE51+AG51+AI51+AK51+AM51)*2),0),IF((J51+L51+N51+P51+R51+T51+V51+X51+Z51)&lt;=0,0,IF((J51+L51+N51+P51+R51+T51+V51+X51+Z51)&lt;=20,1,IF((J51+L51+N51+P51+R51+T51+V51+X51+Z51)&lt;=40,2,IF((J51+L51+N51+P51+R51+T51+V51+X51+Z51)&lt;=60,3,IF((J51+L51+N51+P51+R51+T51+V51+X51+Z51)&lt;=80,4,IF((J51+L51+N51+P51+R51+T51+V51+X51+Z51)&lt;=100,5,IF((J51+L51+N51+P51+R51+T51+V51+X51+Z51)&lt;=120,6,0)))))))+((AC51+AE51+AG51+AI51+AK51+AM51)*2))</f>
        <v>2</v>
      </c>
      <c r="AY51" s="3">
        <f>SUM(AW51:AX51)</f>
        <v>3</v>
      </c>
      <c r="AZ51" s="3">
        <f>SUM(AP51)-AW51</f>
        <v>0</v>
      </c>
      <c r="BA51" s="3">
        <f>SUM(AQ51)-AX51</f>
        <v>-2</v>
      </c>
      <c r="BB51" s="3">
        <f>SUM(AR51)-AY51</f>
        <v>-2</v>
      </c>
      <c r="BC51" s="19">
        <f>SUM(BB51)/AY51*100</f>
        <v>-66.66666666666666</v>
      </c>
      <c r="BD51" s="3"/>
      <c r="BE51" s="3"/>
      <c r="BF51" s="3">
        <v>1</v>
      </c>
      <c r="BG51" s="3"/>
      <c r="BH51" s="3"/>
      <c r="BI51" s="3">
        <v>1</v>
      </c>
      <c r="BJ51" s="3">
        <f>BB51+BE51+BF51+BG51+BH51+BI51-BD51</f>
        <v>0</v>
      </c>
      <c r="BK51" s="19">
        <f>SUM(BJ51)/AY51*100</f>
        <v>0</v>
      </c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</row>
    <row r="52" spans="1:94" s="20" customFormat="1" ht="23.25">
      <c r="A52" s="3"/>
      <c r="B52" s="3"/>
      <c r="C52" s="29" t="s">
        <v>261</v>
      </c>
      <c r="D52" s="30" t="s">
        <v>273</v>
      </c>
      <c r="E52" s="5"/>
      <c r="F52" s="3"/>
      <c r="G52" s="3"/>
      <c r="H52" s="3"/>
      <c r="I52" s="3"/>
      <c r="J52" s="3"/>
      <c r="K52" s="18"/>
      <c r="L52" s="3"/>
      <c r="M52" s="18"/>
      <c r="N52" s="3"/>
      <c r="O52" s="18"/>
      <c r="P52" s="3"/>
      <c r="Q52" s="18"/>
      <c r="R52" s="3"/>
      <c r="S52" s="18"/>
      <c r="T52" s="3"/>
      <c r="U52" s="18"/>
      <c r="V52" s="3"/>
      <c r="W52" s="18"/>
      <c r="X52" s="3"/>
      <c r="Y52" s="18"/>
      <c r="Z52" s="3"/>
      <c r="AA52" s="18"/>
      <c r="AB52" s="3"/>
      <c r="AC52" s="18"/>
      <c r="AD52" s="3"/>
      <c r="AE52" s="18"/>
      <c r="AF52" s="18"/>
      <c r="AG52" s="18"/>
      <c r="AH52" s="3"/>
      <c r="AI52" s="18"/>
      <c r="AJ52" s="3"/>
      <c r="AK52" s="18"/>
      <c r="AL52" s="3"/>
      <c r="AM52" s="18"/>
      <c r="AN52" s="3"/>
      <c r="AO52" s="3"/>
      <c r="AP52" s="3"/>
      <c r="AQ52" s="3"/>
      <c r="AR52" s="3"/>
      <c r="AS52" s="3"/>
      <c r="AT52" s="3"/>
      <c r="AU52" s="3"/>
      <c r="AV52" s="3"/>
      <c r="AW52" s="40"/>
      <c r="AX52" s="41"/>
      <c r="AY52" s="3"/>
      <c r="AZ52" s="3"/>
      <c r="BA52" s="3"/>
      <c r="BB52" s="3"/>
      <c r="BC52" s="19"/>
      <c r="BD52" s="3"/>
      <c r="BE52" s="3"/>
      <c r="BF52" s="3"/>
      <c r="BG52" s="3"/>
      <c r="BH52" s="3"/>
      <c r="BI52" s="3"/>
      <c r="BJ52" s="3"/>
      <c r="BK52" s="19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</row>
    <row r="53" spans="1:94" s="20" customFormat="1" ht="23.25">
      <c r="A53" s="3"/>
      <c r="B53" s="3"/>
      <c r="C53" s="46" t="s">
        <v>389</v>
      </c>
      <c r="D53" s="30" t="s">
        <v>448</v>
      </c>
      <c r="E53" s="5"/>
      <c r="F53" s="3"/>
      <c r="G53" s="3"/>
      <c r="H53" s="3"/>
      <c r="I53" s="3"/>
      <c r="J53" s="3"/>
      <c r="K53" s="18"/>
      <c r="L53" s="3"/>
      <c r="M53" s="18"/>
      <c r="N53" s="3"/>
      <c r="O53" s="18"/>
      <c r="P53" s="3"/>
      <c r="Q53" s="18"/>
      <c r="R53" s="3"/>
      <c r="S53" s="18"/>
      <c r="T53" s="3"/>
      <c r="U53" s="18"/>
      <c r="V53" s="3"/>
      <c r="W53" s="18"/>
      <c r="X53" s="3"/>
      <c r="Y53" s="18"/>
      <c r="Z53" s="3"/>
      <c r="AA53" s="18"/>
      <c r="AB53" s="3"/>
      <c r="AC53" s="18"/>
      <c r="AD53" s="3"/>
      <c r="AE53" s="18"/>
      <c r="AF53" s="18"/>
      <c r="AG53" s="18"/>
      <c r="AH53" s="3"/>
      <c r="AI53" s="18"/>
      <c r="AJ53" s="3"/>
      <c r="AK53" s="18"/>
      <c r="AL53" s="3"/>
      <c r="AM53" s="18"/>
      <c r="AN53" s="3"/>
      <c r="AO53" s="3"/>
      <c r="AP53" s="3"/>
      <c r="AQ53" s="3"/>
      <c r="AR53" s="3"/>
      <c r="AS53" s="3"/>
      <c r="AT53" s="3"/>
      <c r="AU53" s="3"/>
      <c r="AV53" s="3"/>
      <c r="AW53" s="40"/>
      <c r="AX53" s="41"/>
      <c r="AY53" s="3"/>
      <c r="AZ53" s="3"/>
      <c r="BA53" s="3"/>
      <c r="BB53" s="3"/>
      <c r="BC53" s="19"/>
      <c r="BD53" s="3"/>
      <c r="BE53" s="3"/>
      <c r="BF53" s="3"/>
      <c r="BG53" s="3"/>
      <c r="BH53" s="3"/>
      <c r="BI53" s="3"/>
      <c r="BJ53" s="3"/>
      <c r="BK53" s="19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</row>
    <row r="54" spans="1:94" s="20" customFormat="1" ht="23.25">
      <c r="A54" s="3">
        <v>16</v>
      </c>
      <c r="B54" s="3">
        <v>40010169</v>
      </c>
      <c r="C54" s="5" t="s">
        <v>255</v>
      </c>
      <c r="D54" s="5" t="s">
        <v>5</v>
      </c>
      <c r="E54" s="5" t="s">
        <v>5</v>
      </c>
      <c r="F54" s="3">
        <v>10</v>
      </c>
      <c r="G54" s="3">
        <v>45</v>
      </c>
      <c r="H54" s="3">
        <v>4</v>
      </c>
      <c r="I54" s="3" t="s">
        <v>4</v>
      </c>
      <c r="J54" s="3">
        <v>0</v>
      </c>
      <c r="K54" s="18">
        <f>IF(J54=0,0,IF(J54&lt;10,1,IF(MOD(J54,30)&lt;10,ROUNDDOWN(J54/30,0),ROUNDUP(J54/30,0))))</f>
        <v>0</v>
      </c>
      <c r="L54" s="3">
        <v>6</v>
      </c>
      <c r="M54" s="18">
        <f>IF(L54=0,0,IF(L54&lt;10,1,IF(MOD(L54,30)&lt;10,ROUNDDOWN(L54/30,0),ROUNDUP(L54/30,0))))</f>
        <v>1</v>
      </c>
      <c r="N54" s="3">
        <v>7</v>
      </c>
      <c r="O54" s="18">
        <f>IF(N54=0,0,IF(N54&lt;10,1,IF(MOD(N54,30)&lt;10,ROUNDDOWN(N54/30,0),ROUNDUP(N54/30,0))))</f>
        <v>1</v>
      </c>
      <c r="P54" s="3">
        <v>4</v>
      </c>
      <c r="Q54" s="18">
        <f>IF(P54=0,0,IF(P54&lt;10,1,IF(MOD(P54,40)&lt;10,ROUNDDOWN(P54/40,0),ROUNDUP(P54/40,0))))</f>
        <v>1</v>
      </c>
      <c r="R54" s="3">
        <v>3</v>
      </c>
      <c r="S54" s="18">
        <f>IF(R54=0,0,IF(R54&lt;10,1,IF(MOD(R54,40)&lt;10,ROUNDDOWN(R54/40,0),ROUNDUP(R54/40,0))))</f>
        <v>1</v>
      </c>
      <c r="T54" s="3">
        <v>12</v>
      </c>
      <c r="U54" s="18">
        <f>IF(T54=0,0,IF(T54&lt;10,1,IF(MOD(T54,40)&lt;10,ROUNDDOWN(T54/40,0),ROUNDUP(T54/40,0))))</f>
        <v>1</v>
      </c>
      <c r="V54" s="3">
        <v>9</v>
      </c>
      <c r="W54" s="18">
        <f>IF(V54=0,0,IF(V54&lt;10,1,IF(MOD(V54,40)&lt;10,ROUNDDOWN(V54/40,0),ROUNDUP(V54/40,0))))</f>
        <v>1</v>
      </c>
      <c r="X54" s="3">
        <v>10</v>
      </c>
      <c r="Y54" s="18">
        <f>IF(X54=0,0,IF(X54&lt;10,1,IF(MOD(X54,40)&lt;10,ROUNDDOWN(X54/40,0),ROUNDUP(X54/40,0))))</f>
        <v>1</v>
      </c>
      <c r="Z54" s="3">
        <v>8</v>
      </c>
      <c r="AA54" s="18">
        <f>IF(Z54=0,0,IF(Z54&lt;10,1,IF(MOD(Z54,40)&lt;10,ROUNDDOWN(Z54/40,0),ROUNDUP(Z54/40,0))))</f>
        <v>1</v>
      </c>
      <c r="AB54" s="3"/>
      <c r="AC54" s="18">
        <f>IF(AB54=0,0,IF(AB54&lt;10,1,IF(MOD(AB54,40)&lt;10,ROUNDDOWN(AB54/40,0),ROUNDUP(AB54/40,0))))</f>
        <v>0</v>
      </c>
      <c r="AD54" s="3"/>
      <c r="AE54" s="18">
        <f>IF(AD54=0,0,IF(AD54&lt;10,1,IF(MOD(AD54,40)&lt;10,ROUNDDOWN(AD54/40,0),ROUNDUP(AD54/40,0))))</f>
        <v>0</v>
      </c>
      <c r="AF54" s="18"/>
      <c r="AG54" s="18">
        <f>IF(AF54=0,0,IF(AF54&lt;10,1,IF(MOD(AF54,40)&lt;10,ROUNDDOWN(AF54/40,0),ROUNDUP(AF54/40,0))))</f>
        <v>0</v>
      </c>
      <c r="AH54" s="3"/>
      <c r="AI54" s="18">
        <f>IF(AH54=0,0,IF(AH54&lt;10,1,IF(MOD(AH54,40)&lt;10,ROUNDDOWN(AH54/40,0),ROUNDUP(AH54/40,0))))</f>
        <v>0</v>
      </c>
      <c r="AJ54" s="3"/>
      <c r="AK54" s="18">
        <f>IF(AJ54=0,0,IF(AJ54&lt;10,1,IF(MOD(AJ54,40)&lt;10,ROUNDDOWN(AJ54/40,0),ROUNDUP(AJ54/40,0))))</f>
        <v>0</v>
      </c>
      <c r="AL54" s="3"/>
      <c r="AM54" s="18">
        <f>IF(AL54=0,0,IF(AL54&lt;10,1,IF(MOD(AL54,40)&lt;10,ROUNDDOWN(AL54/40,0),ROUNDUP(AL54/40,0))))</f>
        <v>0</v>
      </c>
      <c r="AN54" s="3">
        <f>SUM(J54+L54+N54+P54+R54+T54+V54+X54+Z54+AB54+AD54+AF54+AH54+AJ54+AL54)</f>
        <v>59</v>
      </c>
      <c r="AO54" s="3">
        <f>SUM(K54+M54+O54+Q54+S54+U54+W54+Y54+AA54+AC54+AE54+AG54+AI54+AK54+AM54)</f>
        <v>8</v>
      </c>
      <c r="AP54" s="3">
        <v>1</v>
      </c>
      <c r="AQ54" s="3">
        <v>1</v>
      </c>
      <c r="AR54" s="3">
        <f>SUM(AP54:AQ54)</f>
        <v>2</v>
      </c>
      <c r="AS54" s="3">
        <v>1</v>
      </c>
      <c r="AT54" s="3">
        <v>0</v>
      </c>
      <c r="AU54" s="3">
        <v>1</v>
      </c>
      <c r="AV54" s="3">
        <v>0</v>
      </c>
      <c r="AW54" s="40">
        <f>IF(AN54&lt;=0,0,IF(AN54&lt;=359,1,IF(AN54&lt;=719,2,IF(AN54&lt;=1079,3,IF(AN54&lt;=1679,4,IF(AN54&lt;=1680,5,IF(AN54&lt;=1680,1,5)))))))</f>
        <v>1</v>
      </c>
      <c r="AX54" s="41">
        <f>IF(AN54&gt;120,ROUND(((((K54+M54+O54)*30)+(J54+L54+N54))/50+(((Q54+S54+U54+W54+Y54+AA54)*40)+(P54+R54+T54+V54+X54+Z54))/50+(AC54+AE54+AG54+AI54+AK54+AM54)*2),0),IF((J54+L54+N54+P54+R54+T54+V54+X54+Z54)&lt;=0,0,IF((J54+L54+N54+P54+R54+T54+V54+X54+Z54)&lt;=20,1,IF((J54+L54+N54+P54+R54+T54+V54+X54+Z54)&lt;=40,2,IF((J54+L54+N54+P54+R54+T54+V54+X54+Z54)&lt;=60,3,IF((J54+L54+N54+P54+R54+T54+V54+X54+Z54)&lt;=80,4,IF((J54+L54+N54+P54+R54+T54+V54+X54+Z54)&lt;=100,5,IF((J54+L54+N54+P54+R54+T54+V54+X54+Z54)&lt;=120,6,0)))))))+((AC54+AE54+AG54+AI54+AK54+AM54)*2))</f>
        <v>3</v>
      </c>
      <c r="AY54" s="3">
        <f>SUM(AW54:AX54)</f>
        <v>4</v>
      </c>
      <c r="AZ54" s="3">
        <f>SUM(AP54)-AW54</f>
        <v>0</v>
      </c>
      <c r="BA54" s="3">
        <f>SUM(AQ54)-AX54</f>
        <v>-2</v>
      </c>
      <c r="BB54" s="3">
        <f>SUM(AR54)-AY54</f>
        <v>-2</v>
      </c>
      <c r="BC54" s="19">
        <f>SUM(BB54)/AY54*100</f>
        <v>-50</v>
      </c>
      <c r="BD54" s="3"/>
      <c r="BE54" s="3"/>
      <c r="BF54" s="3">
        <v>1</v>
      </c>
      <c r="BG54" s="3"/>
      <c r="BH54" s="3"/>
      <c r="BI54" s="3">
        <v>1</v>
      </c>
      <c r="BJ54" s="3">
        <f>BB54+BE54+BF54+BG54+BH54+BI54-BD54</f>
        <v>0</v>
      </c>
      <c r="BK54" s="19">
        <f>SUM(BJ54)/AY54*100</f>
        <v>0</v>
      </c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</row>
    <row r="55" spans="1:94" s="20" customFormat="1" ht="23.25">
      <c r="A55" s="3"/>
      <c r="B55" s="3"/>
      <c r="C55" s="29" t="s">
        <v>261</v>
      </c>
      <c r="D55" s="30" t="s">
        <v>348</v>
      </c>
      <c r="E55" s="5"/>
      <c r="F55" s="3"/>
      <c r="G55" s="3"/>
      <c r="H55" s="3"/>
      <c r="I55" s="3"/>
      <c r="J55" s="3"/>
      <c r="K55" s="18"/>
      <c r="L55" s="3"/>
      <c r="M55" s="18"/>
      <c r="N55" s="3"/>
      <c r="O55" s="18"/>
      <c r="P55" s="3"/>
      <c r="Q55" s="18"/>
      <c r="R55" s="3"/>
      <c r="S55" s="18"/>
      <c r="T55" s="3"/>
      <c r="U55" s="18"/>
      <c r="V55" s="3"/>
      <c r="W55" s="18"/>
      <c r="X55" s="3"/>
      <c r="Y55" s="18"/>
      <c r="Z55" s="3"/>
      <c r="AA55" s="18"/>
      <c r="AB55" s="3"/>
      <c r="AC55" s="18"/>
      <c r="AD55" s="3"/>
      <c r="AE55" s="18"/>
      <c r="AF55" s="18"/>
      <c r="AG55" s="18"/>
      <c r="AH55" s="3"/>
      <c r="AI55" s="18"/>
      <c r="AJ55" s="3"/>
      <c r="AK55" s="18"/>
      <c r="AL55" s="3"/>
      <c r="AM55" s="18"/>
      <c r="AN55" s="3"/>
      <c r="AO55" s="3"/>
      <c r="AP55" s="3"/>
      <c r="AQ55" s="3"/>
      <c r="AR55" s="3"/>
      <c r="AS55" s="3"/>
      <c r="AT55" s="3"/>
      <c r="AU55" s="3"/>
      <c r="AV55" s="3"/>
      <c r="AW55" s="40"/>
      <c r="AX55" s="41"/>
      <c r="AY55" s="3"/>
      <c r="AZ55" s="3"/>
      <c r="BA55" s="3"/>
      <c r="BB55" s="3"/>
      <c r="BC55" s="19"/>
      <c r="BD55" s="3"/>
      <c r="BE55" s="3"/>
      <c r="BF55" s="3"/>
      <c r="BG55" s="3"/>
      <c r="BH55" s="3"/>
      <c r="BI55" s="3"/>
      <c r="BJ55" s="3"/>
      <c r="BK55" s="19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</row>
    <row r="56" spans="1:94" s="20" customFormat="1" ht="23.25">
      <c r="A56" s="3"/>
      <c r="B56" s="3"/>
      <c r="C56" s="46" t="s">
        <v>389</v>
      </c>
      <c r="D56" s="30" t="s">
        <v>434</v>
      </c>
      <c r="E56" s="5"/>
      <c r="F56" s="3"/>
      <c r="G56" s="3"/>
      <c r="H56" s="3"/>
      <c r="I56" s="3"/>
      <c r="J56" s="3"/>
      <c r="K56" s="18"/>
      <c r="L56" s="3"/>
      <c r="M56" s="18"/>
      <c r="N56" s="3"/>
      <c r="O56" s="18"/>
      <c r="P56" s="3"/>
      <c r="Q56" s="18"/>
      <c r="R56" s="3"/>
      <c r="S56" s="18"/>
      <c r="T56" s="3"/>
      <c r="U56" s="18"/>
      <c r="V56" s="3"/>
      <c r="W56" s="18"/>
      <c r="X56" s="3"/>
      <c r="Y56" s="18"/>
      <c r="Z56" s="3"/>
      <c r="AA56" s="18"/>
      <c r="AB56" s="3"/>
      <c r="AC56" s="18"/>
      <c r="AD56" s="3"/>
      <c r="AE56" s="18"/>
      <c r="AF56" s="18"/>
      <c r="AG56" s="18"/>
      <c r="AH56" s="3"/>
      <c r="AI56" s="18"/>
      <c r="AJ56" s="3"/>
      <c r="AK56" s="18"/>
      <c r="AL56" s="3"/>
      <c r="AM56" s="18"/>
      <c r="AN56" s="3"/>
      <c r="AO56" s="3"/>
      <c r="AP56" s="3"/>
      <c r="AQ56" s="3"/>
      <c r="AR56" s="3"/>
      <c r="AS56" s="3"/>
      <c r="AT56" s="3"/>
      <c r="AU56" s="3"/>
      <c r="AV56" s="3"/>
      <c r="AW56" s="40"/>
      <c r="AX56" s="41"/>
      <c r="AY56" s="3"/>
      <c r="AZ56" s="3"/>
      <c r="BA56" s="3"/>
      <c r="BB56" s="3"/>
      <c r="BC56" s="19"/>
      <c r="BD56" s="3"/>
      <c r="BE56" s="3"/>
      <c r="BF56" s="3"/>
      <c r="BG56" s="3"/>
      <c r="BH56" s="3"/>
      <c r="BI56" s="3"/>
      <c r="BJ56" s="3"/>
      <c r="BK56" s="19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</row>
    <row r="57" spans="1:94" s="20" customFormat="1" ht="23.25">
      <c r="A57" s="3">
        <v>17</v>
      </c>
      <c r="B57" s="3">
        <v>40010167</v>
      </c>
      <c r="C57" s="5" t="s">
        <v>252</v>
      </c>
      <c r="D57" s="5" t="s">
        <v>5</v>
      </c>
      <c r="E57" s="5" t="s">
        <v>5</v>
      </c>
      <c r="F57" s="3">
        <v>10</v>
      </c>
      <c r="G57" s="3">
        <v>30</v>
      </c>
      <c r="H57" s="3">
        <v>4</v>
      </c>
      <c r="I57" s="3" t="s">
        <v>4</v>
      </c>
      <c r="J57" s="3">
        <v>0</v>
      </c>
      <c r="K57" s="18">
        <f>IF(J57=0,0,IF(J57&lt;10,1,IF(MOD(J57,30)&lt;10,ROUNDDOWN(J57/30,0),ROUNDUP(J57/30,0))))</f>
        <v>0</v>
      </c>
      <c r="L57" s="3">
        <v>6</v>
      </c>
      <c r="M57" s="18">
        <f>IF(L57=0,0,IF(L57&lt;10,1,IF(MOD(L57,30)&lt;10,ROUNDDOWN(L57/30,0),ROUNDUP(L57/30,0))))</f>
        <v>1</v>
      </c>
      <c r="N57" s="3">
        <v>7</v>
      </c>
      <c r="O57" s="18">
        <f>IF(N57=0,0,IF(N57&lt;10,1,IF(MOD(N57,30)&lt;10,ROUNDDOWN(N57/30,0),ROUNDUP(N57/30,0))))</f>
        <v>1</v>
      </c>
      <c r="P57" s="3">
        <v>6</v>
      </c>
      <c r="Q57" s="18">
        <f>IF(P57=0,0,IF(P57&lt;10,1,IF(MOD(P57,40)&lt;10,ROUNDDOWN(P57/40,0),ROUNDUP(P57/40,0))))</f>
        <v>1</v>
      </c>
      <c r="R57" s="3">
        <v>6</v>
      </c>
      <c r="S57" s="18">
        <f>IF(R57=0,0,IF(R57&lt;10,1,IF(MOD(R57,40)&lt;10,ROUNDDOWN(R57/40,0),ROUNDUP(R57/40,0))))</f>
        <v>1</v>
      </c>
      <c r="T57" s="3">
        <v>9</v>
      </c>
      <c r="U57" s="18">
        <f>IF(T57=0,0,IF(T57&lt;10,1,IF(MOD(T57,40)&lt;10,ROUNDDOWN(T57/40,0),ROUNDUP(T57/40,0))))</f>
        <v>1</v>
      </c>
      <c r="V57" s="3">
        <v>10</v>
      </c>
      <c r="W57" s="18">
        <f>IF(V57=0,0,IF(V57&lt;10,1,IF(MOD(V57,40)&lt;10,ROUNDDOWN(V57/40,0),ROUNDUP(V57/40,0))))</f>
        <v>1</v>
      </c>
      <c r="X57" s="3">
        <v>6</v>
      </c>
      <c r="Y57" s="18">
        <f>IF(X57=0,0,IF(X57&lt;10,1,IF(MOD(X57,40)&lt;10,ROUNDDOWN(X57/40,0),ROUNDUP(X57/40,0))))</f>
        <v>1</v>
      </c>
      <c r="Z57" s="3">
        <v>5</v>
      </c>
      <c r="AA57" s="18">
        <f>IF(Z57=0,0,IF(Z57&lt;10,1,IF(MOD(Z57,40)&lt;10,ROUNDDOWN(Z57/40,0),ROUNDUP(Z57/40,0))))</f>
        <v>1</v>
      </c>
      <c r="AB57" s="3"/>
      <c r="AC57" s="18">
        <f>IF(AB57=0,0,IF(AB57&lt;10,1,IF(MOD(AB57,40)&lt;10,ROUNDDOWN(AB57/40,0),ROUNDUP(AB57/40,0))))</f>
        <v>0</v>
      </c>
      <c r="AD57" s="3"/>
      <c r="AE57" s="18">
        <f>IF(AD57=0,0,IF(AD57&lt;10,1,IF(MOD(AD57,40)&lt;10,ROUNDDOWN(AD57/40,0),ROUNDUP(AD57/40,0))))</f>
        <v>0</v>
      </c>
      <c r="AF57" s="18"/>
      <c r="AG57" s="18">
        <f>IF(AF57=0,0,IF(AF57&lt;10,1,IF(MOD(AF57,40)&lt;10,ROUNDDOWN(AF57/40,0),ROUNDUP(AF57/40,0))))</f>
        <v>0</v>
      </c>
      <c r="AH57" s="3"/>
      <c r="AI57" s="18">
        <f>IF(AH57=0,0,IF(AH57&lt;10,1,IF(MOD(AH57,40)&lt;10,ROUNDDOWN(AH57/40,0),ROUNDUP(AH57/40,0))))</f>
        <v>0</v>
      </c>
      <c r="AJ57" s="3"/>
      <c r="AK57" s="18">
        <f>IF(AJ57=0,0,IF(AJ57&lt;10,1,IF(MOD(AJ57,40)&lt;10,ROUNDDOWN(AJ57/40,0),ROUNDUP(AJ57/40,0))))</f>
        <v>0</v>
      </c>
      <c r="AL57" s="3"/>
      <c r="AM57" s="18">
        <f>IF(AL57=0,0,IF(AL57&lt;10,1,IF(MOD(AL57,40)&lt;10,ROUNDDOWN(AL57/40,0),ROUNDUP(AL57/40,0))))</f>
        <v>0</v>
      </c>
      <c r="AN57" s="3">
        <f>SUM(J57+L57+N57+P57+R57+T57+V57+X57+Z57+AB57+AD57+AF57+AH57+AJ57+AL57)</f>
        <v>55</v>
      </c>
      <c r="AO57" s="3">
        <f>SUM(K57+M57+O57+Q57+S57+U57+W57+Y57+AA57+AC57+AE57+AG57+AI57+AK57+AM57)</f>
        <v>8</v>
      </c>
      <c r="AP57" s="3">
        <v>1</v>
      </c>
      <c r="AQ57" s="3">
        <v>1</v>
      </c>
      <c r="AR57" s="3">
        <f>SUM(AP57:AQ57)</f>
        <v>2</v>
      </c>
      <c r="AS57" s="3">
        <v>1</v>
      </c>
      <c r="AT57" s="3">
        <v>0</v>
      </c>
      <c r="AU57" s="3">
        <v>1</v>
      </c>
      <c r="AV57" s="3">
        <v>0</v>
      </c>
      <c r="AW57" s="40">
        <f>IF(AN57&lt;=0,0,IF(AN57&lt;=359,1,IF(AN57&lt;=719,2,IF(AN57&lt;=1079,3,IF(AN57&lt;=1679,4,IF(AN57&lt;=1680,5,IF(AN57&lt;=1680,1,5)))))))</f>
        <v>1</v>
      </c>
      <c r="AX57" s="41">
        <f>IF(AN57&gt;120,ROUND(((((K57+M57+O57)*30)+(J57+L57+N57))/50+(((Q57+S57+U57+W57+Y57+AA57)*40)+(P57+R57+T57+V57+X57+Z57))/50+(AC57+AE57+AG57+AI57+AK57+AM57)*2),0),IF((J57+L57+N57+P57+R57+T57+V57+X57+Z57)&lt;=0,0,IF((J57+L57+N57+P57+R57+T57+V57+X57+Z57)&lt;=20,1,IF((J57+L57+N57+P57+R57+T57+V57+X57+Z57)&lt;=40,2,IF((J57+L57+N57+P57+R57+T57+V57+X57+Z57)&lt;=60,3,IF((J57+L57+N57+P57+R57+T57+V57+X57+Z57)&lt;=80,4,IF((J57+L57+N57+P57+R57+T57+V57+X57+Z57)&lt;=100,5,IF((J57+L57+N57+P57+R57+T57+V57+X57+Z57)&lt;=120,6,0)))))))+((AC57+AE57+AG57+AI57+AK57+AM57)*2))</f>
        <v>3</v>
      </c>
      <c r="AY57" s="3">
        <f>SUM(AW57:AX57)</f>
        <v>4</v>
      </c>
      <c r="AZ57" s="3">
        <f>SUM(AP57)-AW57</f>
        <v>0</v>
      </c>
      <c r="BA57" s="3">
        <f>SUM(AQ57)-AX57</f>
        <v>-2</v>
      </c>
      <c r="BB57" s="3">
        <f>SUM(AR57)-AY57</f>
        <v>-2</v>
      </c>
      <c r="BC57" s="19">
        <f>SUM(BB57)/AY57*100</f>
        <v>-50</v>
      </c>
      <c r="BD57" s="3"/>
      <c r="BE57" s="3"/>
      <c r="BF57" s="3">
        <v>1</v>
      </c>
      <c r="BG57" s="3"/>
      <c r="BH57" s="3"/>
      <c r="BI57" s="3"/>
      <c r="BJ57" s="3">
        <f>BB57+BE57+BF57+BG57+BH57+BI57-BD57</f>
        <v>-1</v>
      </c>
      <c r="BK57" s="19">
        <f>SUM(BJ57)/AY57*100</f>
        <v>-25</v>
      </c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</row>
    <row r="58" spans="1:94" s="20" customFormat="1" ht="23.25">
      <c r="A58" s="3"/>
      <c r="B58" s="3"/>
      <c r="C58" s="29" t="s">
        <v>261</v>
      </c>
      <c r="D58" s="30" t="s">
        <v>310</v>
      </c>
      <c r="E58" s="5"/>
      <c r="F58" s="3"/>
      <c r="G58" s="3"/>
      <c r="H58" s="3"/>
      <c r="I58" s="3"/>
      <c r="J58" s="3"/>
      <c r="K58" s="18"/>
      <c r="L58" s="3"/>
      <c r="M58" s="18"/>
      <c r="N58" s="3"/>
      <c r="O58" s="18"/>
      <c r="P58" s="3"/>
      <c r="Q58" s="18"/>
      <c r="R58" s="3"/>
      <c r="S58" s="18"/>
      <c r="T58" s="3"/>
      <c r="U58" s="18"/>
      <c r="V58" s="3"/>
      <c r="W58" s="18"/>
      <c r="X58" s="3"/>
      <c r="Y58" s="18"/>
      <c r="Z58" s="3"/>
      <c r="AA58" s="18"/>
      <c r="AB58" s="3"/>
      <c r="AC58" s="18"/>
      <c r="AD58" s="3"/>
      <c r="AE58" s="18"/>
      <c r="AF58" s="18"/>
      <c r="AG58" s="18"/>
      <c r="AH58" s="3"/>
      <c r="AI58" s="18"/>
      <c r="AJ58" s="3"/>
      <c r="AK58" s="18"/>
      <c r="AL58" s="3"/>
      <c r="AM58" s="18"/>
      <c r="AN58" s="3"/>
      <c r="AO58" s="3"/>
      <c r="AP58" s="3"/>
      <c r="AQ58" s="3"/>
      <c r="AR58" s="3"/>
      <c r="AS58" s="3"/>
      <c r="AT58" s="3"/>
      <c r="AU58" s="3"/>
      <c r="AV58" s="3"/>
      <c r="AW58" s="40"/>
      <c r="AX58" s="41"/>
      <c r="AY58" s="3"/>
      <c r="AZ58" s="3"/>
      <c r="BA58" s="3"/>
      <c r="BB58" s="3"/>
      <c r="BC58" s="19"/>
      <c r="BD58" s="3"/>
      <c r="BE58" s="3"/>
      <c r="BF58" s="3"/>
      <c r="BG58" s="3"/>
      <c r="BH58" s="3"/>
      <c r="BI58" s="3"/>
      <c r="BJ58" s="3"/>
      <c r="BK58" s="19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</row>
    <row r="59" spans="1:94" s="20" customFormat="1" ht="23.25">
      <c r="A59" s="3"/>
      <c r="B59" s="3"/>
      <c r="C59" s="46" t="s">
        <v>389</v>
      </c>
      <c r="D59" s="30" t="s">
        <v>446</v>
      </c>
      <c r="E59" s="5"/>
      <c r="F59" s="3"/>
      <c r="G59" s="3"/>
      <c r="H59" s="3"/>
      <c r="I59" s="3"/>
      <c r="J59" s="3"/>
      <c r="K59" s="18"/>
      <c r="L59" s="3"/>
      <c r="M59" s="18"/>
      <c r="N59" s="3"/>
      <c r="O59" s="18"/>
      <c r="P59" s="3"/>
      <c r="Q59" s="18"/>
      <c r="R59" s="3"/>
      <c r="S59" s="18"/>
      <c r="T59" s="3"/>
      <c r="U59" s="18"/>
      <c r="V59" s="3"/>
      <c r="W59" s="18"/>
      <c r="X59" s="3"/>
      <c r="Y59" s="18"/>
      <c r="Z59" s="3"/>
      <c r="AA59" s="18"/>
      <c r="AB59" s="3"/>
      <c r="AC59" s="18"/>
      <c r="AD59" s="3"/>
      <c r="AE59" s="18"/>
      <c r="AF59" s="18"/>
      <c r="AG59" s="18"/>
      <c r="AH59" s="3"/>
      <c r="AI59" s="18"/>
      <c r="AJ59" s="3"/>
      <c r="AK59" s="18"/>
      <c r="AL59" s="3"/>
      <c r="AM59" s="18"/>
      <c r="AN59" s="3"/>
      <c r="AO59" s="3"/>
      <c r="AP59" s="3"/>
      <c r="AQ59" s="3"/>
      <c r="AR59" s="3"/>
      <c r="AS59" s="3"/>
      <c r="AT59" s="3"/>
      <c r="AU59" s="3"/>
      <c r="AV59" s="3"/>
      <c r="AW59" s="40"/>
      <c r="AX59" s="41"/>
      <c r="AY59" s="3"/>
      <c r="AZ59" s="3"/>
      <c r="BA59" s="3"/>
      <c r="BB59" s="3"/>
      <c r="BC59" s="19"/>
      <c r="BD59" s="3"/>
      <c r="BE59" s="3"/>
      <c r="BF59" s="3"/>
      <c r="BG59" s="3"/>
      <c r="BH59" s="3"/>
      <c r="BI59" s="3"/>
      <c r="BJ59" s="3"/>
      <c r="BK59" s="19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</row>
    <row r="60" spans="1:96" s="21" customFormat="1" ht="23.25">
      <c r="A60" s="3">
        <v>18</v>
      </c>
      <c r="B60" s="3">
        <v>40010132</v>
      </c>
      <c r="C60" s="5" t="s">
        <v>20</v>
      </c>
      <c r="D60" s="5" t="s">
        <v>2</v>
      </c>
      <c r="E60" s="5" t="s">
        <v>2</v>
      </c>
      <c r="F60" s="3">
        <v>8</v>
      </c>
      <c r="G60" s="3">
        <v>26</v>
      </c>
      <c r="H60" s="3">
        <v>4</v>
      </c>
      <c r="I60" s="3" t="s">
        <v>4</v>
      </c>
      <c r="J60" s="3">
        <v>8</v>
      </c>
      <c r="K60" s="18">
        <f>IF(J60=0,0,IF(J60&lt;10,1,IF(MOD(J60,30)&lt;10,ROUNDDOWN(J60/30,0),ROUNDUP(J60/30,0))))</f>
        <v>1</v>
      </c>
      <c r="L60" s="3">
        <v>12</v>
      </c>
      <c r="M60" s="18">
        <f>IF(L60=0,0,IF(L60&lt;10,1,IF(MOD(L60,30)&lt;10,ROUNDDOWN(L60/30,0),ROUNDUP(L60/30,0))))</f>
        <v>1</v>
      </c>
      <c r="N60" s="3">
        <v>1</v>
      </c>
      <c r="O60" s="18">
        <f>IF(N60=0,0,IF(N60&lt;10,1,IF(MOD(N60,30)&lt;10,ROUNDDOWN(N60/30,0),ROUNDUP(N60/30,0))))</f>
        <v>1</v>
      </c>
      <c r="P60" s="3">
        <v>10</v>
      </c>
      <c r="Q60" s="18">
        <f>IF(P60=0,0,IF(P60&lt;10,1,IF(MOD(P60,40)&lt;10,ROUNDDOWN(P60/40,0),ROUNDUP(P60/40,0))))</f>
        <v>1</v>
      </c>
      <c r="R60" s="3">
        <v>8</v>
      </c>
      <c r="S60" s="18">
        <f>IF(R60=0,0,IF(R60&lt;10,1,IF(MOD(R60,40)&lt;10,ROUNDDOWN(R60/40,0),ROUNDUP(R60/40,0))))</f>
        <v>1</v>
      </c>
      <c r="T60" s="3">
        <v>5</v>
      </c>
      <c r="U60" s="18">
        <f>IF(T60=0,0,IF(T60&lt;10,1,IF(MOD(T60,40)&lt;10,ROUNDDOWN(T60/40,0),ROUNDUP(T60/40,0))))</f>
        <v>1</v>
      </c>
      <c r="V60" s="3">
        <v>3</v>
      </c>
      <c r="W60" s="18">
        <f>IF(V60=0,0,IF(V60&lt;10,1,IF(MOD(V60,40)&lt;10,ROUNDDOWN(V60/40,0),ROUNDUP(V60/40,0))))</f>
        <v>1</v>
      </c>
      <c r="X60" s="3">
        <v>3</v>
      </c>
      <c r="Y60" s="18">
        <f>IF(X60=0,0,IF(X60&lt;10,1,IF(MOD(X60,40)&lt;10,ROUNDDOWN(X60/40,0),ROUNDUP(X60/40,0))))</f>
        <v>1</v>
      </c>
      <c r="Z60" s="3">
        <v>4</v>
      </c>
      <c r="AA60" s="18">
        <f>IF(Z60=0,0,IF(Z60&lt;10,1,IF(MOD(Z60,40)&lt;10,ROUNDDOWN(Z60/40,0),ROUNDUP(Z60/40,0))))</f>
        <v>1</v>
      </c>
      <c r="AB60" s="3"/>
      <c r="AC60" s="18">
        <f>IF(AB60=0,0,IF(AB60&lt;10,1,IF(MOD(AB60,40)&lt;10,ROUNDDOWN(AB60/40,0),ROUNDUP(AB60/40,0))))</f>
        <v>0</v>
      </c>
      <c r="AD60" s="3"/>
      <c r="AE60" s="18">
        <f>IF(AD60=0,0,IF(AD60&lt;10,1,IF(MOD(AD60,40)&lt;10,ROUNDDOWN(AD60/40,0),ROUNDUP(AD60/40,0))))</f>
        <v>0</v>
      </c>
      <c r="AF60" s="18"/>
      <c r="AG60" s="18">
        <f>IF(AF60=0,0,IF(AF60&lt;10,1,IF(MOD(AF60,40)&lt;10,ROUNDDOWN(AF60/40,0),ROUNDUP(AF60/40,0))))</f>
        <v>0</v>
      </c>
      <c r="AH60" s="3"/>
      <c r="AI60" s="18">
        <f>IF(AH60=0,0,IF(AH60&lt;10,1,IF(MOD(AH60,40)&lt;10,ROUNDDOWN(AH60/40,0),ROUNDUP(AH60/40,0))))</f>
        <v>0</v>
      </c>
      <c r="AJ60" s="3"/>
      <c r="AK60" s="18">
        <f>IF(AJ60=0,0,IF(AJ60&lt;10,1,IF(MOD(AJ60,40)&lt;10,ROUNDDOWN(AJ60/40,0),ROUNDUP(AJ60/40,0))))</f>
        <v>0</v>
      </c>
      <c r="AL60" s="3"/>
      <c r="AM60" s="18">
        <f>IF(AL60=0,0,IF(AL60&lt;10,1,IF(MOD(AL60,40)&lt;10,ROUNDDOWN(AL60/40,0),ROUNDUP(AL60/40,0))))</f>
        <v>0</v>
      </c>
      <c r="AN60" s="3">
        <f>SUM(J60+L60+N60+P60+R60+T60+V60+X60+Z60+AB60+AD60+AF60+AH60+AJ60+AL60)</f>
        <v>54</v>
      </c>
      <c r="AO60" s="3">
        <f>SUM(K60+M60+O60+Q60+S60+U60+W60+Y60+AA60+AC60+AE60+AG60+AI60+AK60+AM60)</f>
        <v>9</v>
      </c>
      <c r="AP60" s="3">
        <v>1</v>
      </c>
      <c r="AQ60" s="3">
        <v>1</v>
      </c>
      <c r="AR60" s="3">
        <f>SUM(AP60:AQ60)</f>
        <v>2</v>
      </c>
      <c r="AS60" s="3">
        <v>1</v>
      </c>
      <c r="AT60" s="3">
        <v>0</v>
      </c>
      <c r="AU60" s="3">
        <v>1</v>
      </c>
      <c r="AV60" s="3">
        <v>0</v>
      </c>
      <c r="AW60" s="40">
        <f>IF(AN60&lt;=0,0,IF(AN60&lt;=359,1,IF(AN60&lt;=719,2,IF(AN60&lt;=1079,3,IF(AN60&lt;=1679,4,IF(AN60&lt;=1680,5,IF(AN60&lt;=1680,1,5)))))))</f>
        <v>1</v>
      </c>
      <c r="AX60" s="41">
        <f>IF(AN60&gt;120,ROUND(((((K60+M60+O60)*30)+(J60+L60+N60))/50+(((Q60+S60+U60+W60+Y60+AA60)*40)+(P60+R60+T60+V60+X60+Z60))/50+(AC60+AE60+AG60+AI60+AK60+AM60)*2),0),IF((J60+L60+N60+P60+R60+T60+V60+X60+Z60)&lt;=0,0,IF((J60+L60+N60+P60+R60+T60+V60+X60+Z60)&lt;=20,1,IF((J60+L60+N60+P60+R60+T60+V60+X60+Z60)&lt;=40,2,IF((J60+L60+N60+P60+R60+T60+V60+X60+Z60)&lt;=60,3,IF((J60+L60+N60+P60+R60+T60+V60+X60+Z60)&lt;=80,4,IF((J60+L60+N60+P60+R60+T60+V60+X60+Z60)&lt;=100,5,IF((J60+L60+N60+P60+R60+T60+V60+X60+Z60)&lt;=120,6,0)))))))+((AC60+AE60+AG60+AI60+AK60+AM60)*2))</f>
        <v>3</v>
      </c>
      <c r="AY60" s="3">
        <f>SUM(AW60:AX60)</f>
        <v>4</v>
      </c>
      <c r="AZ60" s="3">
        <f>SUM(AP60)-AW60</f>
        <v>0</v>
      </c>
      <c r="BA60" s="3">
        <f>SUM(AQ60)-AX60</f>
        <v>-2</v>
      </c>
      <c r="BB60" s="3">
        <f>SUM(AR60)-AY60</f>
        <v>-2</v>
      </c>
      <c r="BC60" s="19">
        <f>SUM(BB60)/AY60*100</f>
        <v>-50</v>
      </c>
      <c r="BD60" s="3"/>
      <c r="BE60" s="3"/>
      <c r="BF60" s="3">
        <v>2</v>
      </c>
      <c r="BG60" s="3"/>
      <c r="BH60" s="3"/>
      <c r="BI60" s="3"/>
      <c r="BJ60" s="3">
        <f>BB60+BE60+BF60+BG60+BH60+BI60-BD60</f>
        <v>0</v>
      </c>
      <c r="BK60" s="19">
        <f>SUM(BJ60)/AY60*100</f>
        <v>0</v>
      </c>
      <c r="BL60" s="20"/>
      <c r="CQ60" s="20"/>
      <c r="CR60" s="20"/>
    </row>
    <row r="61" spans="1:96" s="21" customFormat="1" ht="23.25">
      <c r="A61" s="3"/>
      <c r="B61" s="3"/>
      <c r="C61" s="29" t="s">
        <v>261</v>
      </c>
      <c r="D61" s="30" t="s">
        <v>308</v>
      </c>
      <c r="E61" s="5"/>
      <c r="F61" s="3"/>
      <c r="G61" s="3"/>
      <c r="H61" s="3"/>
      <c r="I61" s="3"/>
      <c r="J61" s="3"/>
      <c r="K61" s="18"/>
      <c r="L61" s="3"/>
      <c r="M61" s="18"/>
      <c r="N61" s="3"/>
      <c r="O61" s="18"/>
      <c r="P61" s="3"/>
      <c r="Q61" s="18"/>
      <c r="R61" s="3"/>
      <c r="S61" s="18"/>
      <c r="T61" s="3"/>
      <c r="U61" s="18"/>
      <c r="V61" s="3"/>
      <c r="W61" s="18"/>
      <c r="X61" s="3"/>
      <c r="Y61" s="18"/>
      <c r="Z61" s="3"/>
      <c r="AA61" s="18"/>
      <c r="AB61" s="3"/>
      <c r="AC61" s="18"/>
      <c r="AD61" s="3"/>
      <c r="AE61" s="18"/>
      <c r="AF61" s="18"/>
      <c r="AG61" s="18"/>
      <c r="AH61" s="3"/>
      <c r="AI61" s="18"/>
      <c r="AJ61" s="3"/>
      <c r="AK61" s="18"/>
      <c r="AL61" s="3"/>
      <c r="AM61" s="18"/>
      <c r="AN61" s="3"/>
      <c r="AO61" s="3"/>
      <c r="AP61" s="3"/>
      <c r="AQ61" s="3"/>
      <c r="AR61" s="3"/>
      <c r="AS61" s="3"/>
      <c r="AT61" s="3"/>
      <c r="AU61" s="3"/>
      <c r="AV61" s="3"/>
      <c r="AW61" s="40"/>
      <c r="AX61" s="41"/>
      <c r="AY61" s="3"/>
      <c r="AZ61" s="3"/>
      <c r="BA61" s="3"/>
      <c r="BB61" s="3"/>
      <c r="BC61" s="19"/>
      <c r="BD61" s="3"/>
      <c r="BE61" s="3"/>
      <c r="BF61" s="3"/>
      <c r="BG61" s="3"/>
      <c r="BH61" s="3"/>
      <c r="BI61" s="3"/>
      <c r="BJ61" s="3"/>
      <c r="BK61" s="19"/>
      <c r="BL61" s="20"/>
      <c r="CQ61" s="20"/>
      <c r="CR61" s="20"/>
    </row>
    <row r="62" spans="1:96" s="21" customFormat="1" ht="23.25">
      <c r="A62" s="3"/>
      <c r="B62" s="3"/>
      <c r="C62" s="46" t="s">
        <v>389</v>
      </c>
      <c r="D62" s="30" t="s">
        <v>436</v>
      </c>
      <c r="E62" s="5"/>
      <c r="F62" s="3"/>
      <c r="G62" s="3"/>
      <c r="H62" s="3"/>
      <c r="I62" s="3"/>
      <c r="J62" s="3"/>
      <c r="K62" s="18"/>
      <c r="L62" s="3"/>
      <c r="M62" s="18"/>
      <c r="N62" s="3"/>
      <c r="O62" s="18"/>
      <c r="P62" s="3"/>
      <c r="Q62" s="18"/>
      <c r="R62" s="3"/>
      <c r="S62" s="18"/>
      <c r="T62" s="3"/>
      <c r="U62" s="18"/>
      <c r="V62" s="3"/>
      <c r="W62" s="18"/>
      <c r="X62" s="3"/>
      <c r="Y62" s="18"/>
      <c r="Z62" s="3"/>
      <c r="AA62" s="18"/>
      <c r="AB62" s="3"/>
      <c r="AC62" s="18"/>
      <c r="AD62" s="3"/>
      <c r="AE62" s="18"/>
      <c r="AF62" s="18"/>
      <c r="AG62" s="18"/>
      <c r="AH62" s="3"/>
      <c r="AI62" s="18"/>
      <c r="AJ62" s="3"/>
      <c r="AK62" s="18"/>
      <c r="AL62" s="3"/>
      <c r="AM62" s="18"/>
      <c r="AN62" s="3"/>
      <c r="AO62" s="3"/>
      <c r="AP62" s="3"/>
      <c r="AQ62" s="3"/>
      <c r="AR62" s="3"/>
      <c r="AS62" s="3"/>
      <c r="AT62" s="3"/>
      <c r="AU62" s="3"/>
      <c r="AV62" s="3"/>
      <c r="AW62" s="40"/>
      <c r="AX62" s="41"/>
      <c r="AY62" s="3"/>
      <c r="AZ62" s="3"/>
      <c r="BA62" s="3"/>
      <c r="BB62" s="3"/>
      <c r="BC62" s="19"/>
      <c r="BD62" s="3"/>
      <c r="BE62" s="3"/>
      <c r="BF62" s="3"/>
      <c r="BG62" s="3"/>
      <c r="BH62" s="3"/>
      <c r="BI62" s="3"/>
      <c r="BJ62" s="3"/>
      <c r="BK62" s="19"/>
      <c r="BL62" s="20"/>
      <c r="CQ62" s="20"/>
      <c r="CR62" s="20"/>
    </row>
    <row r="63" spans="1:96" s="21" customFormat="1" ht="23.25">
      <c r="A63" s="3">
        <v>19</v>
      </c>
      <c r="B63" s="3">
        <v>40010004</v>
      </c>
      <c r="C63" s="5" t="s">
        <v>25</v>
      </c>
      <c r="D63" s="5" t="s">
        <v>149</v>
      </c>
      <c r="E63" s="5" t="s">
        <v>139</v>
      </c>
      <c r="F63" s="3">
        <v>3</v>
      </c>
      <c r="G63" s="3">
        <v>12</v>
      </c>
      <c r="H63" s="3">
        <v>4</v>
      </c>
      <c r="I63" s="3" t="s">
        <v>4</v>
      </c>
      <c r="J63" s="3">
        <v>2</v>
      </c>
      <c r="K63" s="18">
        <f>IF(J63=0,0,IF(J63&lt;10,1,IF(MOD(J63,30)&lt;10,ROUNDDOWN(J63/30,0),ROUNDUP(J63/30,0))))</f>
        <v>1</v>
      </c>
      <c r="L63" s="3">
        <v>5</v>
      </c>
      <c r="M63" s="18">
        <f>IF(L63=0,0,IF(L63&lt;10,1,IF(MOD(L63,30)&lt;10,ROUNDDOWN(L63/30,0),ROUNDUP(L63/30,0))))</f>
        <v>1</v>
      </c>
      <c r="N63" s="3">
        <v>3</v>
      </c>
      <c r="O63" s="18">
        <f>IF(N63=0,0,IF(N63&lt;10,1,IF(MOD(N63,30)&lt;10,ROUNDDOWN(N63/30,0),ROUNDUP(N63/30,0))))</f>
        <v>1</v>
      </c>
      <c r="P63" s="3">
        <v>3</v>
      </c>
      <c r="Q63" s="18">
        <f>IF(P63=0,0,IF(P63&lt;10,1,IF(MOD(P63,40)&lt;10,ROUNDDOWN(P63/40,0),ROUNDUP(P63/40,0))))</f>
        <v>1</v>
      </c>
      <c r="R63" s="3">
        <v>5</v>
      </c>
      <c r="S63" s="18">
        <f>IF(R63=0,0,IF(R63&lt;10,1,IF(MOD(R63,40)&lt;10,ROUNDDOWN(R63/40,0),ROUNDUP(R63/40,0))))</f>
        <v>1</v>
      </c>
      <c r="T63" s="3">
        <v>9</v>
      </c>
      <c r="U63" s="18">
        <f>IF(T63=0,0,IF(T63&lt;10,1,IF(MOD(T63,40)&lt;10,ROUNDDOWN(T63/40,0),ROUNDUP(T63/40,0))))</f>
        <v>1</v>
      </c>
      <c r="V63" s="3">
        <v>8</v>
      </c>
      <c r="W63" s="18">
        <f>IF(V63=0,0,IF(V63&lt;10,1,IF(MOD(V63,40)&lt;10,ROUNDDOWN(V63/40,0),ROUNDUP(V63/40,0))))</f>
        <v>1</v>
      </c>
      <c r="X63" s="3">
        <v>8</v>
      </c>
      <c r="Y63" s="18">
        <f>IF(X63=0,0,IF(X63&lt;10,1,IF(MOD(X63,40)&lt;10,ROUNDDOWN(X63/40,0),ROUNDUP(X63/40,0))))</f>
        <v>1</v>
      </c>
      <c r="Z63" s="3">
        <v>9</v>
      </c>
      <c r="AA63" s="18">
        <f>IF(Z63=0,0,IF(Z63&lt;10,1,IF(MOD(Z63,40)&lt;10,ROUNDDOWN(Z63/40,0),ROUNDUP(Z63/40,0))))</f>
        <v>1</v>
      </c>
      <c r="AB63" s="3"/>
      <c r="AC63" s="18">
        <f>IF(AB63=0,0,IF(AB63&lt;10,1,IF(MOD(AB63,40)&lt;10,ROUNDDOWN(AB63/40,0),ROUNDUP(AB63/40,0))))</f>
        <v>0</v>
      </c>
      <c r="AD63" s="3"/>
      <c r="AE63" s="18">
        <f>IF(AD63=0,0,IF(AD63&lt;10,1,IF(MOD(AD63,40)&lt;10,ROUNDDOWN(AD63/40,0),ROUNDUP(AD63/40,0))))</f>
        <v>0</v>
      </c>
      <c r="AF63" s="18"/>
      <c r="AG63" s="18">
        <f>IF(AF63=0,0,IF(AF63&lt;10,1,IF(MOD(AF63,40)&lt;10,ROUNDDOWN(AF63/40,0),ROUNDUP(AF63/40,0))))</f>
        <v>0</v>
      </c>
      <c r="AH63" s="3"/>
      <c r="AI63" s="18">
        <f>IF(AH63=0,0,IF(AH63&lt;10,1,IF(MOD(AH63,40)&lt;10,ROUNDDOWN(AH63/40,0),ROUNDUP(AH63/40,0))))</f>
        <v>0</v>
      </c>
      <c r="AJ63" s="3"/>
      <c r="AK63" s="18">
        <f>IF(AJ63=0,0,IF(AJ63&lt;10,1,IF(MOD(AJ63,40)&lt;10,ROUNDDOWN(AJ63/40,0),ROUNDUP(AJ63/40,0))))</f>
        <v>0</v>
      </c>
      <c r="AL63" s="3"/>
      <c r="AM63" s="18">
        <f>IF(AL63=0,0,IF(AL63&lt;10,1,IF(MOD(AL63,40)&lt;10,ROUNDDOWN(AL63/40,0),ROUNDUP(AL63/40,0))))</f>
        <v>0</v>
      </c>
      <c r="AN63" s="3">
        <f>SUM(J63+L63+N63+P63+R63+T63+V63+X63+Z63+AB63+AD63+AF63+AH63+AJ63+AL63)</f>
        <v>52</v>
      </c>
      <c r="AO63" s="3">
        <f>SUM(K63+M63+O63+Q63+S63+U63+W63+Y63+AA63+AC63+AE63+AG63+AI63+AK63+AM63)</f>
        <v>9</v>
      </c>
      <c r="AP63" s="3">
        <v>1</v>
      </c>
      <c r="AQ63" s="3">
        <v>1</v>
      </c>
      <c r="AR63" s="3">
        <f>SUM(AP63:AQ63)</f>
        <v>2</v>
      </c>
      <c r="AS63" s="3">
        <v>1</v>
      </c>
      <c r="AT63" s="3">
        <v>0</v>
      </c>
      <c r="AU63" s="3">
        <v>1</v>
      </c>
      <c r="AV63" s="3">
        <v>0</v>
      </c>
      <c r="AW63" s="40">
        <f>IF(AN63&lt;=0,0,IF(AN63&lt;=359,1,IF(AN63&lt;=719,2,IF(AN63&lt;=1079,3,IF(AN63&lt;=1679,4,IF(AN63&lt;=1680,5,IF(AN63&lt;=1680,1,5)))))))</f>
        <v>1</v>
      </c>
      <c r="AX63" s="41">
        <f>IF(AN63&gt;120,ROUND(((((K63+M63+O63)*30)+(J63+L63+N63))/50+(((Q63+S63+U63+W63+Y63+AA63)*40)+(P63+R63+T63+V63+X63+Z63))/50+(AC63+AE63+AG63+AI63+AK63+AM63)*2),0),IF((J63+L63+N63+P63+R63+T63+V63+X63+Z63)&lt;=0,0,IF((J63+L63+N63+P63+R63+T63+V63+X63+Z63)&lt;=20,1,IF((J63+L63+N63+P63+R63+T63+V63+X63+Z63)&lt;=40,2,IF((J63+L63+N63+P63+R63+T63+V63+X63+Z63)&lt;=60,3,IF((J63+L63+N63+P63+R63+T63+V63+X63+Z63)&lt;=80,4,IF((J63+L63+N63+P63+R63+T63+V63+X63+Z63)&lt;=100,5,IF((J63+L63+N63+P63+R63+T63+V63+X63+Z63)&lt;=120,6,0)))))))+((AC63+AE63+AG63+AI63+AK63+AM63)*2))</f>
        <v>3</v>
      </c>
      <c r="AY63" s="3">
        <f>SUM(AW63:AX63)</f>
        <v>4</v>
      </c>
      <c r="AZ63" s="3">
        <f>SUM(AP63)-AW63</f>
        <v>0</v>
      </c>
      <c r="BA63" s="3">
        <f>SUM(AQ63)-AX63</f>
        <v>-2</v>
      </c>
      <c r="BB63" s="3">
        <f>SUM(AR63)-AY63</f>
        <v>-2</v>
      </c>
      <c r="BC63" s="19">
        <f>SUM(BB63)/AY63*100</f>
        <v>-50</v>
      </c>
      <c r="BD63" s="3"/>
      <c r="BE63" s="3"/>
      <c r="BF63" s="3"/>
      <c r="BG63" s="3"/>
      <c r="BH63" s="3"/>
      <c r="BI63" s="3">
        <v>1</v>
      </c>
      <c r="BJ63" s="3">
        <f>BB63+BE63+BF63+BG63+BH63+BI63-BD63</f>
        <v>-1</v>
      </c>
      <c r="BK63" s="19">
        <f>SUM(BJ63)/AY63*100</f>
        <v>-25</v>
      </c>
      <c r="BL63" s="20"/>
      <c r="CQ63" s="20"/>
      <c r="CR63" s="20"/>
    </row>
    <row r="64" spans="1:96" s="21" customFormat="1" ht="23.25">
      <c r="A64" s="3"/>
      <c r="B64" s="3"/>
      <c r="C64" s="29" t="s">
        <v>261</v>
      </c>
      <c r="D64" s="30" t="s">
        <v>262</v>
      </c>
      <c r="E64" s="5"/>
      <c r="F64" s="3"/>
      <c r="G64" s="3"/>
      <c r="H64" s="3"/>
      <c r="I64" s="3"/>
      <c r="J64" s="3"/>
      <c r="K64" s="18"/>
      <c r="L64" s="3"/>
      <c r="M64" s="18"/>
      <c r="N64" s="3"/>
      <c r="O64" s="18"/>
      <c r="P64" s="3"/>
      <c r="Q64" s="18"/>
      <c r="R64" s="3"/>
      <c r="S64" s="18"/>
      <c r="T64" s="3"/>
      <c r="U64" s="18"/>
      <c r="V64" s="3"/>
      <c r="W64" s="18"/>
      <c r="X64" s="3"/>
      <c r="Y64" s="18"/>
      <c r="Z64" s="3"/>
      <c r="AA64" s="18"/>
      <c r="AB64" s="3"/>
      <c r="AC64" s="18"/>
      <c r="AD64" s="3"/>
      <c r="AE64" s="18"/>
      <c r="AF64" s="18"/>
      <c r="AG64" s="18"/>
      <c r="AH64" s="3"/>
      <c r="AI64" s="18"/>
      <c r="AJ64" s="3"/>
      <c r="AK64" s="18"/>
      <c r="AL64" s="3"/>
      <c r="AM64" s="18"/>
      <c r="AN64" s="3"/>
      <c r="AO64" s="3"/>
      <c r="AP64" s="3"/>
      <c r="AQ64" s="3"/>
      <c r="AR64" s="3"/>
      <c r="AS64" s="3"/>
      <c r="AT64" s="3"/>
      <c r="AU64" s="3"/>
      <c r="AV64" s="3"/>
      <c r="AW64" s="40"/>
      <c r="AX64" s="41"/>
      <c r="AY64" s="3"/>
      <c r="AZ64" s="3"/>
      <c r="BA64" s="3"/>
      <c r="BB64" s="3"/>
      <c r="BC64" s="19"/>
      <c r="BD64" s="3"/>
      <c r="BE64" s="3"/>
      <c r="BF64" s="3"/>
      <c r="BG64" s="3"/>
      <c r="BH64" s="3"/>
      <c r="BI64" s="3"/>
      <c r="BJ64" s="3"/>
      <c r="BK64" s="19"/>
      <c r="BL64" s="20"/>
      <c r="CQ64" s="20"/>
      <c r="CR64" s="20"/>
    </row>
    <row r="65" spans="1:96" s="21" customFormat="1" ht="23.25">
      <c r="A65" s="3"/>
      <c r="B65" s="3"/>
      <c r="C65" s="46" t="s">
        <v>389</v>
      </c>
      <c r="D65" s="30" t="s">
        <v>441</v>
      </c>
      <c r="E65" s="5"/>
      <c r="F65" s="3"/>
      <c r="G65" s="3"/>
      <c r="H65" s="3"/>
      <c r="I65" s="3"/>
      <c r="J65" s="3"/>
      <c r="K65" s="18"/>
      <c r="L65" s="3"/>
      <c r="M65" s="18"/>
      <c r="N65" s="3"/>
      <c r="O65" s="18"/>
      <c r="P65" s="3"/>
      <c r="Q65" s="18"/>
      <c r="R65" s="3"/>
      <c r="S65" s="18"/>
      <c r="T65" s="3"/>
      <c r="U65" s="18"/>
      <c r="V65" s="3"/>
      <c r="W65" s="18"/>
      <c r="X65" s="3"/>
      <c r="Y65" s="18"/>
      <c r="Z65" s="3"/>
      <c r="AA65" s="18"/>
      <c r="AB65" s="3"/>
      <c r="AC65" s="18"/>
      <c r="AD65" s="3"/>
      <c r="AE65" s="18"/>
      <c r="AF65" s="18"/>
      <c r="AG65" s="18"/>
      <c r="AH65" s="3"/>
      <c r="AI65" s="18"/>
      <c r="AJ65" s="3"/>
      <c r="AK65" s="18"/>
      <c r="AL65" s="3"/>
      <c r="AM65" s="18"/>
      <c r="AN65" s="3"/>
      <c r="AO65" s="3"/>
      <c r="AP65" s="3"/>
      <c r="AQ65" s="3"/>
      <c r="AR65" s="3"/>
      <c r="AS65" s="3"/>
      <c r="AT65" s="3"/>
      <c r="AU65" s="3"/>
      <c r="AV65" s="3"/>
      <c r="AW65" s="40"/>
      <c r="AX65" s="41"/>
      <c r="AY65" s="3"/>
      <c r="AZ65" s="3"/>
      <c r="BA65" s="3"/>
      <c r="BB65" s="3"/>
      <c r="BC65" s="19"/>
      <c r="BD65" s="3"/>
      <c r="BE65" s="3"/>
      <c r="BF65" s="3"/>
      <c r="BG65" s="3"/>
      <c r="BH65" s="3"/>
      <c r="BI65" s="3"/>
      <c r="BJ65" s="3"/>
      <c r="BK65" s="19"/>
      <c r="BL65" s="20"/>
      <c r="CQ65" s="20"/>
      <c r="CR65" s="20"/>
    </row>
    <row r="66" spans="1:96" s="21" customFormat="1" ht="23.25">
      <c r="A66" s="3">
        <v>20</v>
      </c>
      <c r="B66" s="3">
        <v>40010011</v>
      </c>
      <c r="C66" s="5" t="s">
        <v>51</v>
      </c>
      <c r="D66" s="5" t="s">
        <v>162</v>
      </c>
      <c r="E66" s="5" t="s">
        <v>139</v>
      </c>
      <c r="F66" s="3">
        <v>5</v>
      </c>
      <c r="G66" s="3">
        <v>20</v>
      </c>
      <c r="H66" s="3">
        <v>4</v>
      </c>
      <c r="I66" s="3" t="s">
        <v>4</v>
      </c>
      <c r="J66" s="3">
        <v>1</v>
      </c>
      <c r="K66" s="18">
        <f>IF(J66=0,0,IF(J66&lt;10,1,IF(MOD(J66,30)&lt;10,ROUNDDOWN(J66/30,0),ROUNDUP(J66/30,0))))</f>
        <v>1</v>
      </c>
      <c r="L66" s="3">
        <v>7</v>
      </c>
      <c r="M66" s="18">
        <f>IF(L66=0,0,IF(L66&lt;10,1,IF(MOD(L66,30)&lt;10,ROUNDDOWN(L66/30,0),ROUNDUP(L66/30,0))))</f>
        <v>1</v>
      </c>
      <c r="N66" s="3">
        <v>7</v>
      </c>
      <c r="O66" s="18">
        <f>IF(N66=0,0,IF(N66&lt;10,1,IF(MOD(N66,30)&lt;10,ROUNDDOWN(N66/30,0),ROUNDUP(N66/30,0))))</f>
        <v>1</v>
      </c>
      <c r="P66" s="3">
        <v>3</v>
      </c>
      <c r="Q66" s="18">
        <f>IF(P66=0,0,IF(P66&lt;10,1,IF(MOD(P66,40)&lt;10,ROUNDDOWN(P66/40,0),ROUNDUP(P66/40,0))))</f>
        <v>1</v>
      </c>
      <c r="R66" s="3">
        <v>5</v>
      </c>
      <c r="S66" s="18">
        <f>IF(R66=0,0,IF(R66&lt;10,1,IF(MOD(R66,40)&lt;10,ROUNDDOWN(R66/40,0),ROUNDUP(R66/40,0))))</f>
        <v>1</v>
      </c>
      <c r="T66" s="3">
        <v>5</v>
      </c>
      <c r="U66" s="18">
        <f>IF(T66=0,0,IF(T66&lt;10,1,IF(MOD(T66,40)&lt;10,ROUNDDOWN(T66/40,0),ROUNDUP(T66/40,0))))</f>
        <v>1</v>
      </c>
      <c r="V66" s="3">
        <v>8</v>
      </c>
      <c r="W66" s="18">
        <f>IF(V66=0,0,IF(V66&lt;10,1,IF(MOD(V66,40)&lt;10,ROUNDDOWN(V66/40,0),ROUNDUP(V66/40,0))))</f>
        <v>1</v>
      </c>
      <c r="X66" s="3">
        <v>9</v>
      </c>
      <c r="Y66" s="18">
        <f>IF(X66=0,0,IF(X66&lt;10,1,IF(MOD(X66,40)&lt;10,ROUNDDOWN(X66/40,0),ROUNDUP(X66/40,0))))</f>
        <v>1</v>
      </c>
      <c r="Z66" s="3">
        <v>3</v>
      </c>
      <c r="AA66" s="18">
        <f>IF(Z66=0,0,IF(Z66&lt;10,1,IF(MOD(Z66,40)&lt;10,ROUNDDOWN(Z66/40,0),ROUNDUP(Z66/40,0))))</f>
        <v>1</v>
      </c>
      <c r="AB66" s="3"/>
      <c r="AC66" s="18">
        <f>IF(AB66=0,0,IF(AB66&lt;10,1,IF(MOD(AB66,40)&lt;10,ROUNDDOWN(AB66/40,0),ROUNDUP(AB66/40,0))))</f>
        <v>0</v>
      </c>
      <c r="AD66" s="3"/>
      <c r="AE66" s="18">
        <f>IF(AD66=0,0,IF(AD66&lt;10,1,IF(MOD(AD66,40)&lt;10,ROUNDDOWN(AD66/40,0),ROUNDUP(AD66/40,0))))</f>
        <v>0</v>
      </c>
      <c r="AF66" s="18"/>
      <c r="AG66" s="18">
        <f>IF(AF66=0,0,IF(AF66&lt;10,1,IF(MOD(AF66,40)&lt;10,ROUNDDOWN(AF66/40,0),ROUNDUP(AF66/40,0))))</f>
        <v>0</v>
      </c>
      <c r="AH66" s="3"/>
      <c r="AI66" s="18">
        <f>IF(AH66=0,0,IF(AH66&lt;10,1,IF(MOD(AH66,40)&lt;10,ROUNDDOWN(AH66/40,0),ROUNDUP(AH66/40,0))))</f>
        <v>0</v>
      </c>
      <c r="AJ66" s="3"/>
      <c r="AK66" s="18">
        <f>IF(AJ66=0,0,IF(AJ66&lt;10,1,IF(MOD(AJ66,40)&lt;10,ROUNDDOWN(AJ66/40,0),ROUNDUP(AJ66/40,0))))</f>
        <v>0</v>
      </c>
      <c r="AL66" s="3"/>
      <c r="AM66" s="18">
        <f>IF(AL66=0,0,IF(AL66&lt;10,1,IF(MOD(AL66,40)&lt;10,ROUNDDOWN(AL66/40,0),ROUNDUP(AL66/40,0))))</f>
        <v>0</v>
      </c>
      <c r="AN66" s="3">
        <f>SUM(J66+L66+N66+P66+R66+T66+V66+X66+Z66+AB66+AD66+AF66+AH66+AJ66+AL66)</f>
        <v>48</v>
      </c>
      <c r="AO66" s="3">
        <f>SUM(K66+M66+O66+Q66+S66+U66+W66+Y66+AA66+AC66+AE66+AG66+AI66+AK66+AM66)</f>
        <v>9</v>
      </c>
      <c r="AP66" s="3">
        <v>1</v>
      </c>
      <c r="AQ66" s="3">
        <v>1</v>
      </c>
      <c r="AR66" s="3">
        <f>SUM(AP66:AQ66)</f>
        <v>2</v>
      </c>
      <c r="AS66" s="3">
        <v>1</v>
      </c>
      <c r="AT66" s="3">
        <v>0</v>
      </c>
      <c r="AU66" s="3">
        <v>1</v>
      </c>
      <c r="AV66" s="3">
        <v>0</v>
      </c>
      <c r="AW66" s="40">
        <f>IF(AN66&lt;=0,0,IF(AN66&lt;=359,1,IF(AN66&lt;=719,2,IF(AN66&lt;=1079,3,IF(AN66&lt;=1679,4,IF(AN66&lt;=1680,5,IF(AN66&lt;=1680,1,5)))))))</f>
        <v>1</v>
      </c>
      <c r="AX66" s="41">
        <f>IF(AN66&gt;120,ROUND(((((K66+M66+O66)*30)+(J66+L66+N66))/50+(((Q66+S66+U66+W66+Y66+AA66)*40)+(P66+R66+T66+V66+X66+Z66))/50+(AC66+AE66+AG66+AI66+AK66+AM66)*2),0),IF((J66+L66+N66+P66+R66+T66+V66+X66+Z66)&lt;=0,0,IF((J66+L66+N66+P66+R66+T66+V66+X66+Z66)&lt;=20,1,IF((J66+L66+N66+P66+R66+T66+V66+X66+Z66)&lt;=40,2,IF((J66+L66+N66+P66+R66+T66+V66+X66+Z66)&lt;=60,3,IF((J66+L66+N66+P66+R66+T66+V66+X66+Z66)&lt;=80,4,IF((J66+L66+N66+P66+R66+T66+V66+X66+Z66)&lt;=100,5,IF((J66+L66+N66+P66+R66+T66+V66+X66+Z66)&lt;=120,6,0)))))))+((AC66+AE66+AG66+AI66+AK66+AM66)*2))</f>
        <v>3</v>
      </c>
      <c r="AY66" s="3">
        <f>SUM(AW66:AX66)</f>
        <v>4</v>
      </c>
      <c r="AZ66" s="3">
        <f>SUM(AP66)-AW66</f>
        <v>0</v>
      </c>
      <c r="BA66" s="3">
        <f>SUM(AQ66)-AX66</f>
        <v>-2</v>
      </c>
      <c r="BB66" s="3">
        <f>SUM(AR66)-AY66</f>
        <v>-2</v>
      </c>
      <c r="BC66" s="19">
        <f>SUM(BB66)/AY66*100</f>
        <v>-50</v>
      </c>
      <c r="BD66" s="3"/>
      <c r="BE66" s="3"/>
      <c r="BF66" s="3">
        <v>1</v>
      </c>
      <c r="BG66" s="3"/>
      <c r="BH66" s="3"/>
      <c r="BI66" s="3"/>
      <c r="BJ66" s="3">
        <f>BB66+BE66+BF66+BG66+BH66+BI66-BD66</f>
        <v>-1</v>
      </c>
      <c r="BK66" s="19">
        <f>SUM(BJ66)/AY66*100</f>
        <v>-25</v>
      </c>
      <c r="BL66" s="20"/>
      <c r="CQ66" s="20"/>
      <c r="CR66" s="20"/>
    </row>
    <row r="67" spans="1:96" s="21" customFormat="1" ht="23.25">
      <c r="A67" s="3"/>
      <c r="B67" s="3"/>
      <c r="C67" s="29" t="s">
        <v>261</v>
      </c>
      <c r="D67" s="30" t="s">
        <v>274</v>
      </c>
      <c r="E67" s="5"/>
      <c r="F67" s="3"/>
      <c r="G67" s="3"/>
      <c r="H67" s="3"/>
      <c r="I67" s="3"/>
      <c r="J67" s="3"/>
      <c r="K67" s="18"/>
      <c r="L67" s="3"/>
      <c r="M67" s="18"/>
      <c r="N67" s="3"/>
      <c r="O67" s="18"/>
      <c r="P67" s="3"/>
      <c r="Q67" s="18"/>
      <c r="R67" s="3"/>
      <c r="S67" s="18"/>
      <c r="T67" s="3"/>
      <c r="U67" s="18"/>
      <c r="V67" s="3"/>
      <c r="W67" s="18"/>
      <c r="X67" s="3"/>
      <c r="Y67" s="18"/>
      <c r="Z67" s="3"/>
      <c r="AA67" s="18"/>
      <c r="AB67" s="3"/>
      <c r="AC67" s="18"/>
      <c r="AD67" s="3"/>
      <c r="AE67" s="18"/>
      <c r="AF67" s="18"/>
      <c r="AG67" s="18"/>
      <c r="AH67" s="3"/>
      <c r="AI67" s="18"/>
      <c r="AJ67" s="3"/>
      <c r="AK67" s="18"/>
      <c r="AL67" s="3"/>
      <c r="AM67" s="18"/>
      <c r="AN67" s="3"/>
      <c r="AO67" s="3"/>
      <c r="AP67" s="3"/>
      <c r="AQ67" s="3"/>
      <c r="AR67" s="3"/>
      <c r="AS67" s="3"/>
      <c r="AT67" s="3"/>
      <c r="AU67" s="3"/>
      <c r="AV67" s="3"/>
      <c r="AW67" s="40"/>
      <c r="AX67" s="41"/>
      <c r="AY67" s="3"/>
      <c r="AZ67" s="3"/>
      <c r="BA67" s="3"/>
      <c r="BB67" s="3"/>
      <c r="BC67" s="19"/>
      <c r="BD67" s="3"/>
      <c r="BE67" s="3"/>
      <c r="BF67" s="3"/>
      <c r="BG67" s="3"/>
      <c r="BH67" s="3"/>
      <c r="BI67" s="3"/>
      <c r="BJ67" s="3"/>
      <c r="BK67" s="19"/>
      <c r="BL67" s="20"/>
      <c r="CQ67" s="20"/>
      <c r="CR67" s="20"/>
    </row>
    <row r="68" spans="1:96" s="21" customFormat="1" ht="23.25">
      <c r="A68" s="3"/>
      <c r="B68" s="3"/>
      <c r="C68" s="46" t="s">
        <v>389</v>
      </c>
      <c r="D68" s="30" t="s">
        <v>438</v>
      </c>
      <c r="E68" s="5"/>
      <c r="F68" s="3"/>
      <c r="G68" s="3"/>
      <c r="H68" s="3"/>
      <c r="I68" s="3"/>
      <c r="J68" s="3"/>
      <c r="K68" s="18"/>
      <c r="L68" s="3"/>
      <c r="M68" s="18"/>
      <c r="N68" s="3"/>
      <c r="O68" s="18"/>
      <c r="P68" s="3"/>
      <c r="Q68" s="18"/>
      <c r="R68" s="3"/>
      <c r="S68" s="18"/>
      <c r="T68" s="3"/>
      <c r="U68" s="18"/>
      <c r="V68" s="3"/>
      <c r="W68" s="18"/>
      <c r="X68" s="3"/>
      <c r="Y68" s="18"/>
      <c r="Z68" s="3"/>
      <c r="AA68" s="18"/>
      <c r="AB68" s="3"/>
      <c r="AC68" s="18"/>
      <c r="AD68" s="3"/>
      <c r="AE68" s="18"/>
      <c r="AF68" s="18"/>
      <c r="AG68" s="18"/>
      <c r="AH68" s="3"/>
      <c r="AI68" s="18"/>
      <c r="AJ68" s="3"/>
      <c r="AK68" s="18"/>
      <c r="AL68" s="3"/>
      <c r="AM68" s="18"/>
      <c r="AN68" s="3"/>
      <c r="AO68" s="3"/>
      <c r="AP68" s="3"/>
      <c r="AQ68" s="3"/>
      <c r="AR68" s="3"/>
      <c r="AS68" s="3"/>
      <c r="AT68" s="3"/>
      <c r="AU68" s="3"/>
      <c r="AV68" s="3"/>
      <c r="AW68" s="40"/>
      <c r="AX68" s="41"/>
      <c r="AY68" s="3"/>
      <c r="AZ68" s="3"/>
      <c r="BA68" s="3"/>
      <c r="BB68" s="3"/>
      <c r="BC68" s="19"/>
      <c r="BD68" s="3"/>
      <c r="BE68" s="3"/>
      <c r="BF68" s="3"/>
      <c r="BG68" s="3"/>
      <c r="BH68" s="3"/>
      <c r="BI68" s="3"/>
      <c r="BJ68" s="3"/>
      <c r="BK68" s="19"/>
      <c r="BL68" s="20"/>
      <c r="CQ68" s="20"/>
      <c r="CR68" s="20"/>
    </row>
    <row r="69" spans="1:96" s="21" customFormat="1" ht="23.25">
      <c r="A69" s="3">
        <v>21</v>
      </c>
      <c r="B69" s="3">
        <v>40010119</v>
      </c>
      <c r="C69" s="5" t="s">
        <v>40</v>
      </c>
      <c r="D69" s="5" t="s">
        <v>163</v>
      </c>
      <c r="E69" s="5" t="s">
        <v>139</v>
      </c>
      <c r="F69" s="3">
        <v>3</v>
      </c>
      <c r="G69" s="3">
        <v>19</v>
      </c>
      <c r="H69" s="3">
        <v>1</v>
      </c>
      <c r="I69" s="3" t="s">
        <v>4</v>
      </c>
      <c r="J69" s="3">
        <v>11</v>
      </c>
      <c r="K69" s="18">
        <f>IF(J69=0,0,IF(J69&lt;10,1,IF(MOD(J69,30)&lt;10,ROUNDDOWN(J69/30,0),ROUNDUP(J69/30,0))))</f>
        <v>1</v>
      </c>
      <c r="L69" s="3">
        <v>4</v>
      </c>
      <c r="M69" s="18">
        <f>IF(L69=0,0,IF(L69&lt;10,1,IF(MOD(L69,30)&lt;10,ROUNDDOWN(L69/30,0),ROUNDUP(L69/30,0))))</f>
        <v>1</v>
      </c>
      <c r="N69" s="3">
        <v>4</v>
      </c>
      <c r="O69" s="18">
        <f>IF(N69=0,0,IF(N69&lt;10,1,IF(MOD(N69,30)&lt;10,ROUNDDOWN(N69/30,0),ROUNDUP(N69/30,0))))</f>
        <v>1</v>
      </c>
      <c r="P69" s="3">
        <v>5</v>
      </c>
      <c r="Q69" s="18">
        <f>IF(P69=0,0,IF(P69&lt;10,1,IF(MOD(P69,40)&lt;10,ROUNDDOWN(P69/40,0),ROUNDUP(P69/40,0))))</f>
        <v>1</v>
      </c>
      <c r="R69" s="3">
        <v>4</v>
      </c>
      <c r="S69" s="18">
        <f>IF(R69=0,0,IF(R69&lt;10,1,IF(MOD(R69,40)&lt;10,ROUNDDOWN(R69/40,0),ROUNDUP(R69/40,0))))</f>
        <v>1</v>
      </c>
      <c r="T69" s="3">
        <v>7</v>
      </c>
      <c r="U69" s="18">
        <f>IF(T69=0,0,IF(T69&lt;10,1,IF(MOD(T69,40)&lt;10,ROUNDDOWN(T69/40,0),ROUNDUP(T69/40,0))))</f>
        <v>1</v>
      </c>
      <c r="V69" s="3">
        <v>4</v>
      </c>
      <c r="W69" s="18">
        <f>IF(V69=0,0,IF(V69&lt;10,1,IF(MOD(V69,40)&lt;10,ROUNDDOWN(V69/40,0),ROUNDUP(V69/40,0))))</f>
        <v>1</v>
      </c>
      <c r="X69" s="3">
        <v>7</v>
      </c>
      <c r="Y69" s="18">
        <f>IF(X69=0,0,IF(X69&lt;10,1,IF(MOD(X69,40)&lt;10,ROUNDDOWN(X69/40,0),ROUNDUP(X69/40,0))))</f>
        <v>1</v>
      </c>
      <c r="Z69" s="3">
        <v>1</v>
      </c>
      <c r="AA69" s="18">
        <f>IF(Z69=0,0,IF(Z69&lt;10,1,IF(MOD(Z69,40)&lt;10,ROUNDDOWN(Z69/40,0),ROUNDUP(Z69/40,0))))</f>
        <v>1</v>
      </c>
      <c r="AB69" s="3"/>
      <c r="AC69" s="18">
        <f>IF(AB69=0,0,IF(AB69&lt;10,1,IF(MOD(AB69,40)&lt;10,ROUNDDOWN(AB69/40,0),ROUNDUP(AB69/40,0))))</f>
        <v>0</v>
      </c>
      <c r="AD69" s="3"/>
      <c r="AE69" s="18">
        <f>IF(AD69=0,0,IF(AD69&lt;10,1,IF(MOD(AD69,40)&lt;10,ROUNDDOWN(AD69/40,0),ROUNDUP(AD69/40,0))))</f>
        <v>0</v>
      </c>
      <c r="AF69" s="18"/>
      <c r="AG69" s="18">
        <f>IF(AF69=0,0,IF(AF69&lt;10,1,IF(MOD(AF69,40)&lt;10,ROUNDDOWN(AF69/40,0),ROUNDUP(AF69/40,0))))</f>
        <v>0</v>
      </c>
      <c r="AH69" s="3"/>
      <c r="AI69" s="18">
        <f>IF(AH69=0,0,IF(AH69&lt;10,1,IF(MOD(AH69,40)&lt;10,ROUNDDOWN(AH69/40,0),ROUNDUP(AH69/40,0))))</f>
        <v>0</v>
      </c>
      <c r="AJ69" s="3"/>
      <c r="AK69" s="18">
        <f>IF(AJ69=0,0,IF(AJ69&lt;10,1,IF(MOD(AJ69,40)&lt;10,ROUNDDOWN(AJ69/40,0),ROUNDUP(AJ69/40,0))))</f>
        <v>0</v>
      </c>
      <c r="AL69" s="3"/>
      <c r="AM69" s="18">
        <f>IF(AL69=0,0,IF(AL69&lt;10,1,IF(MOD(AL69,40)&lt;10,ROUNDDOWN(AL69/40,0),ROUNDUP(AL69/40,0))))</f>
        <v>0</v>
      </c>
      <c r="AN69" s="3">
        <f>SUM(J69+L69+N69+P69+R69+T69+V69+X69+Z69+AB69+AD69+AF69+AH69+AJ69+AL69)</f>
        <v>47</v>
      </c>
      <c r="AO69" s="3">
        <f>SUM(K69+M69+O69+Q69+S69+U69+W69+Y69+AA69+AC69+AE69+AG69+AI69+AK69+AM69)</f>
        <v>9</v>
      </c>
      <c r="AP69" s="3">
        <v>1</v>
      </c>
      <c r="AQ69" s="3">
        <v>1</v>
      </c>
      <c r="AR69" s="3">
        <f>SUM(AP69:AQ69)</f>
        <v>2</v>
      </c>
      <c r="AS69" s="3">
        <v>1</v>
      </c>
      <c r="AT69" s="3">
        <v>0</v>
      </c>
      <c r="AU69" s="3">
        <v>1</v>
      </c>
      <c r="AV69" s="3">
        <v>0</v>
      </c>
      <c r="AW69" s="40">
        <f>IF(AN69&lt;=0,0,IF(AN69&lt;=359,1,IF(AN69&lt;=719,2,IF(AN69&lt;=1079,3,IF(AN69&lt;=1679,4,IF(AN69&lt;=1680,5,IF(AN69&lt;=1680,1,5)))))))</f>
        <v>1</v>
      </c>
      <c r="AX69" s="41">
        <f>IF(AN69&gt;120,ROUND(((((K69+M69+O69)*30)+(J69+L69+N69))/50+(((Q69+S69+U69+W69+Y69+AA69)*40)+(P69+R69+T69+V69+X69+Z69))/50+(AC69+AE69+AG69+AI69+AK69+AM69)*2),0),IF((J69+L69+N69+P69+R69+T69+V69+X69+Z69)&lt;=0,0,IF((J69+L69+N69+P69+R69+T69+V69+X69+Z69)&lt;=20,1,IF((J69+L69+N69+P69+R69+T69+V69+X69+Z69)&lt;=40,2,IF((J69+L69+N69+P69+R69+T69+V69+X69+Z69)&lt;=60,3,IF((J69+L69+N69+P69+R69+T69+V69+X69+Z69)&lt;=80,4,IF((J69+L69+N69+P69+R69+T69+V69+X69+Z69)&lt;=100,5,IF((J69+L69+N69+P69+R69+T69+V69+X69+Z69)&lt;=120,6,0)))))))+((AC69+AE69+AG69+AI69+AK69+AM69)*2))</f>
        <v>3</v>
      </c>
      <c r="AY69" s="3">
        <f>SUM(AW69:AX69)</f>
        <v>4</v>
      </c>
      <c r="AZ69" s="3">
        <f>SUM(AP69)-AW69</f>
        <v>0</v>
      </c>
      <c r="BA69" s="3">
        <f>SUM(AQ69)-AX69</f>
        <v>-2</v>
      </c>
      <c r="BB69" s="3">
        <f>SUM(AR69)-AY69</f>
        <v>-2</v>
      </c>
      <c r="BC69" s="19">
        <f>SUM(BB69)/AY69*100</f>
        <v>-50</v>
      </c>
      <c r="BD69" s="3"/>
      <c r="BE69" s="3"/>
      <c r="BF69" s="3"/>
      <c r="BG69" s="3"/>
      <c r="BH69" s="3"/>
      <c r="BI69" s="3">
        <v>1</v>
      </c>
      <c r="BJ69" s="3">
        <f>BB69+BE69+BF69+BG69+BH69+BI69-BD69</f>
        <v>-1</v>
      </c>
      <c r="BK69" s="19">
        <f>SUM(BJ69)/AY69*100</f>
        <v>-25</v>
      </c>
      <c r="BL69" s="20"/>
      <c r="CQ69" s="20"/>
      <c r="CR69" s="20"/>
    </row>
    <row r="70" spans="1:96" s="21" customFormat="1" ht="23.25">
      <c r="A70" s="3"/>
      <c r="B70" s="3"/>
      <c r="C70" s="29" t="s">
        <v>261</v>
      </c>
      <c r="D70" s="30" t="s">
        <v>294</v>
      </c>
      <c r="E70" s="5"/>
      <c r="F70" s="3"/>
      <c r="G70" s="3"/>
      <c r="H70" s="3"/>
      <c r="I70" s="3"/>
      <c r="J70" s="3"/>
      <c r="K70" s="18"/>
      <c r="L70" s="3"/>
      <c r="M70" s="18"/>
      <c r="N70" s="3"/>
      <c r="O70" s="18"/>
      <c r="P70" s="3"/>
      <c r="Q70" s="18"/>
      <c r="R70" s="3"/>
      <c r="S70" s="18"/>
      <c r="T70" s="3"/>
      <c r="U70" s="18"/>
      <c r="V70" s="3"/>
      <c r="W70" s="18"/>
      <c r="X70" s="3"/>
      <c r="Y70" s="18"/>
      <c r="Z70" s="3"/>
      <c r="AA70" s="18"/>
      <c r="AB70" s="3"/>
      <c r="AC70" s="18"/>
      <c r="AD70" s="3"/>
      <c r="AE70" s="18"/>
      <c r="AF70" s="18"/>
      <c r="AG70" s="18"/>
      <c r="AH70" s="3"/>
      <c r="AI70" s="18"/>
      <c r="AJ70" s="3"/>
      <c r="AK70" s="18"/>
      <c r="AL70" s="3"/>
      <c r="AM70" s="18"/>
      <c r="AN70" s="3"/>
      <c r="AO70" s="3"/>
      <c r="AP70" s="3"/>
      <c r="AQ70" s="3"/>
      <c r="AR70" s="3"/>
      <c r="AS70" s="3"/>
      <c r="AT70" s="3"/>
      <c r="AU70" s="3"/>
      <c r="AV70" s="3"/>
      <c r="AW70" s="40"/>
      <c r="AX70" s="41"/>
      <c r="AY70" s="3"/>
      <c r="AZ70" s="3"/>
      <c r="BA70" s="3"/>
      <c r="BB70" s="3"/>
      <c r="BC70" s="19"/>
      <c r="BD70" s="3"/>
      <c r="BE70" s="3"/>
      <c r="BF70" s="3"/>
      <c r="BG70" s="3"/>
      <c r="BH70" s="3"/>
      <c r="BI70" s="3"/>
      <c r="BJ70" s="3"/>
      <c r="BK70" s="19"/>
      <c r="BL70" s="20"/>
      <c r="CQ70" s="20"/>
      <c r="CR70" s="20"/>
    </row>
    <row r="71" spans="1:96" s="21" customFormat="1" ht="23.25">
      <c r="A71" s="3"/>
      <c r="B71" s="3"/>
      <c r="C71" s="46" t="s">
        <v>389</v>
      </c>
      <c r="D71" s="30" t="s">
        <v>438</v>
      </c>
      <c r="E71" s="5"/>
      <c r="F71" s="3"/>
      <c r="G71" s="3"/>
      <c r="H71" s="3"/>
      <c r="I71" s="3"/>
      <c r="J71" s="3"/>
      <c r="K71" s="18"/>
      <c r="L71" s="3"/>
      <c r="M71" s="18"/>
      <c r="N71" s="3"/>
      <c r="O71" s="18"/>
      <c r="P71" s="3"/>
      <c r="Q71" s="18"/>
      <c r="R71" s="3"/>
      <c r="S71" s="18"/>
      <c r="T71" s="3"/>
      <c r="U71" s="18"/>
      <c r="V71" s="3"/>
      <c r="W71" s="18"/>
      <c r="X71" s="3"/>
      <c r="Y71" s="18"/>
      <c r="Z71" s="3"/>
      <c r="AA71" s="18"/>
      <c r="AB71" s="3"/>
      <c r="AC71" s="18"/>
      <c r="AD71" s="3"/>
      <c r="AE71" s="18"/>
      <c r="AF71" s="18"/>
      <c r="AG71" s="18"/>
      <c r="AH71" s="3"/>
      <c r="AI71" s="18"/>
      <c r="AJ71" s="3"/>
      <c r="AK71" s="18"/>
      <c r="AL71" s="3"/>
      <c r="AM71" s="18"/>
      <c r="AN71" s="3"/>
      <c r="AO71" s="3"/>
      <c r="AP71" s="3"/>
      <c r="AQ71" s="3"/>
      <c r="AR71" s="3"/>
      <c r="AS71" s="3"/>
      <c r="AT71" s="3"/>
      <c r="AU71" s="3"/>
      <c r="AV71" s="3"/>
      <c r="AW71" s="40"/>
      <c r="AX71" s="41"/>
      <c r="AY71" s="3"/>
      <c r="AZ71" s="3"/>
      <c r="BA71" s="3"/>
      <c r="BB71" s="3"/>
      <c r="BC71" s="19"/>
      <c r="BD71" s="3"/>
      <c r="BE71" s="3"/>
      <c r="BF71" s="3"/>
      <c r="BG71" s="3"/>
      <c r="BH71" s="3"/>
      <c r="BI71" s="3"/>
      <c r="BJ71" s="3"/>
      <c r="BK71" s="19"/>
      <c r="BL71" s="20"/>
      <c r="CQ71" s="20"/>
      <c r="CR71" s="20"/>
    </row>
    <row r="72" spans="1:94" s="20" customFormat="1" ht="23.25">
      <c r="A72" s="3">
        <v>22</v>
      </c>
      <c r="B72" s="3">
        <v>40010033</v>
      </c>
      <c r="C72" s="5" t="s">
        <v>141</v>
      </c>
      <c r="D72" s="5" t="s">
        <v>142</v>
      </c>
      <c r="E72" s="5" t="s">
        <v>139</v>
      </c>
      <c r="F72" s="3">
        <v>1</v>
      </c>
      <c r="G72" s="3">
        <v>19</v>
      </c>
      <c r="H72" s="3">
        <v>1</v>
      </c>
      <c r="I72" s="3" t="s">
        <v>4</v>
      </c>
      <c r="J72" s="3">
        <v>6</v>
      </c>
      <c r="K72" s="18">
        <f>IF(J72=0,0,IF(J72&lt;10,1,IF(MOD(J72,30)&lt;10,ROUNDDOWN(J72/30,0),ROUNDUP(J72/30,0))))</f>
        <v>1</v>
      </c>
      <c r="L72" s="3">
        <v>15</v>
      </c>
      <c r="M72" s="18">
        <f>IF(L72=0,0,IF(L72&lt;10,1,IF(MOD(L72,30)&lt;10,ROUNDDOWN(L72/30,0),ROUNDUP(L72/30,0))))</f>
        <v>1</v>
      </c>
      <c r="N72" s="3">
        <v>9</v>
      </c>
      <c r="O72" s="18">
        <f>IF(N72=0,0,IF(N72&lt;10,1,IF(MOD(N72,30)&lt;10,ROUNDDOWN(N72/30,0),ROUNDUP(N72/30,0))))</f>
        <v>1</v>
      </c>
      <c r="P72" s="3">
        <v>8</v>
      </c>
      <c r="Q72" s="18">
        <f>IF(P72=0,0,IF(P72&lt;10,1,IF(MOD(P72,40)&lt;10,ROUNDDOWN(P72/40,0),ROUNDUP(P72/40,0))))</f>
        <v>1</v>
      </c>
      <c r="R72" s="3">
        <v>8</v>
      </c>
      <c r="S72" s="18">
        <f>IF(R72=0,0,IF(R72&lt;10,1,IF(MOD(R72,40)&lt;10,ROUNDDOWN(R72/40,0),ROUNDUP(R72/40,0))))</f>
        <v>1</v>
      </c>
      <c r="T72" s="3">
        <v>4</v>
      </c>
      <c r="U72" s="18">
        <f>IF(T72=0,0,IF(T72&lt;10,1,IF(MOD(T72,40)&lt;10,ROUNDDOWN(T72/40,0),ROUNDUP(T72/40,0))))</f>
        <v>1</v>
      </c>
      <c r="V72" s="3">
        <v>14</v>
      </c>
      <c r="W72" s="18">
        <f>IF(V72=0,0,IF(V72&lt;10,1,IF(MOD(V72,40)&lt;10,ROUNDDOWN(V72/40,0),ROUNDUP(V72/40,0))))</f>
        <v>1</v>
      </c>
      <c r="X72" s="3">
        <v>8</v>
      </c>
      <c r="Y72" s="18">
        <f>IF(X72=0,0,IF(X72&lt;10,1,IF(MOD(X72,40)&lt;10,ROUNDDOWN(X72/40,0),ROUNDUP(X72/40,0))))</f>
        <v>1</v>
      </c>
      <c r="Z72" s="3">
        <v>6</v>
      </c>
      <c r="AA72" s="18">
        <f>IF(Z72=0,0,IF(Z72&lt;10,1,IF(MOD(Z72,40)&lt;10,ROUNDDOWN(Z72/40,0),ROUNDUP(Z72/40,0))))</f>
        <v>1</v>
      </c>
      <c r="AB72" s="3"/>
      <c r="AC72" s="18">
        <f>IF(AB72=0,0,IF(AB72&lt;10,1,IF(MOD(AB72,40)&lt;10,ROUNDDOWN(AB72/40,0),ROUNDUP(AB72/40,0))))</f>
        <v>0</v>
      </c>
      <c r="AD72" s="3"/>
      <c r="AE72" s="18">
        <f>IF(AD72=0,0,IF(AD72&lt;10,1,IF(MOD(AD72,40)&lt;10,ROUNDDOWN(AD72/40,0),ROUNDUP(AD72/40,0))))</f>
        <v>0</v>
      </c>
      <c r="AF72" s="18"/>
      <c r="AG72" s="18">
        <f>IF(AF72=0,0,IF(AF72&lt;10,1,IF(MOD(AF72,40)&lt;10,ROUNDDOWN(AF72/40,0),ROUNDUP(AF72/40,0))))</f>
        <v>0</v>
      </c>
      <c r="AH72" s="3"/>
      <c r="AI72" s="18">
        <f>IF(AH72=0,0,IF(AH72&lt;10,1,IF(MOD(AH72,40)&lt;10,ROUNDDOWN(AH72/40,0),ROUNDUP(AH72/40,0))))</f>
        <v>0</v>
      </c>
      <c r="AJ72" s="3"/>
      <c r="AK72" s="18">
        <f>IF(AJ72=0,0,IF(AJ72&lt;10,1,IF(MOD(AJ72,40)&lt;10,ROUNDDOWN(AJ72/40,0),ROUNDUP(AJ72/40,0))))</f>
        <v>0</v>
      </c>
      <c r="AL72" s="3"/>
      <c r="AM72" s="18">
        <f>IF(AL72=0,0,IF(AL72&lt;10,1,IF(MOD(AL72,40)&lt;10,ROUNDDOWN(AL72/40,0),ROUNDUP(AL72/40,0))))</f>
        <v>0</v>
      </c>
      <c r="AN72" s="3">
        <f>SUM(J72+L72+N72+P72+R72+T72+V72+X72+Z72+AB72+AD72+AF72+AH72+AJ72+AL72)</f>
        <v>78</v>
      </c>
      <c r="AO72" s="3">
        <f>SUM(K72+M72+O72+Q72+S72+U72+W72+Y72+AA72+AC72+AE72+AG72+AI72+AK72+AM72)</f>
        <v>9</v>
      </c>
      <c r="AP72" s="3">
        <v>1</v>
      </c>
      <c r="AQ72" s="3">
        <v>2</v>
      </c>
      <c r="AR72" s="3">
        <f>SUM(AP72:AQ72)</f>
        <v>3</v>
      </c>
      <c r="AS72" s="3">
        <v>1</v>
      </c>
      <c r="AT72" s="3">
        <v>0</v>
      </c>
      <c r="AU72" s="3">
        <v>2</v>
      </c>
      <c r="AV72" s="3">
        <v>0</v>
      </c>
      <c r="AW72" s="40">
        <f>IF(AN72&lt;=0,0,IF(AN72&lt;=359,1,IF(AN72&lt;=719,2,IF(AN72&lt;=1079,3,IF(AN72&lt;=1679,4,IF(AN72&lt;=1680,5,IF(AN72&lt;=1680,1,5)))))))</f>
        <v>1</v>
      </c>
      <c r="AX72" s="41">
        <f>IF(AN72&gt;120,ROUND(((((K72+M72+O72)*30)+(J72+L72+N72))/50+(((Q72+S72+U72+W72+Y72+AA72)*40)+(P72+R72+T72+V72+X72+Z72))/50+(AC72+AE72+AG72+AI72+AK72+AM72)*2),0),IF((J72+L72+N72+P72+R72+T72+V72+X72+Z72)&lt;=0,0,IF((J72+L72+N72+P72+R72+T72+V72+X72+Z72)&lt;=20,1,IF((J72+L72+N72+P72+R72+T72+V72+X72+Z72)&lt;=40,2,IF((J72+L72+N72+P72+R72+T72+V72+X72+Z72)&lt;=60,3,IF((J72+L72+N72+P72+R72+T72+V72+X72+Z72)&lt;=80,4,IF((J72+L72+N72+P72+R72+T72+V72+X72+Z72)&lt;=100,5,IF((J72+L72+N72+P72+R72+T72+V72+X72+Z72)&lt;=120,6,0)))))))+((AC72+AE72+AG72+AI72+AK72+AM72)*2))</f>
        <v>4</v>
      </c>
      <c r="AY72" s="3">
        <f>SUM(AW72:AX72)</f>
        <v>5</v>
      </c>
      <c r="AZ72" s="3">
        <f>SUM(AP72)-AW72</f>
        <v>0</v>
      </c>
      <c r="BA72" s="3">
        <f>SUM(AQ72)-AX72</f>
        <v>-2</v>
      </c>
      <c r="BB72" s="3">
        <f>SUM(AR72)-AY72</f>
        <v>-2</v>
      </c>
      <c r="BC72" s="19">
        <f>SUM(BB72)/AY72*100</f>
        <v>-40</v>
      </c>
      <c r="BD72" s="3"/>
      <c r="BE72" s="3"/>
      <c r="BF72" s="3">
        <v>2</v>
      </c>
      <c r="BG72" s="3"/>
      <c r="BH72" s="3"/>
      <c r="BI72" s="3"/>
      <c r="BJ72" s="3">
        <f>BB72+BE72+BF72+BG72+BH72+BI72-BD72</f>
        <v>0</v>
      </c>
      <c r="BK72" s="19">
        <f>SUM(BJ72)/AY72*100</f>
        <v>0</v>
      </c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</row>
    <row r="73" spans="1:94" s="20" customFormat="1" ht="23.25">
      <c r="A73" s="3"/>
      <c r="B73" s="3"/>
      <c r="C73" s="29" t="s">
        <v>261</v>
      </c>
      <c r="D73" s="30" t="s">
        <v>278</v>
      </c>
      <c r="E73" s="5"/>
      <c r="F73" s="3"/>
      <c r="G73" s="3"/>
      <c r="H73" s="3"/>
      <c r="I73" s="3"/>
      <c r="J73" s="3"/>
      <c r="K73" s="18"/>
      <c r="L73" s="3"/>
      <c r="M73" s="18"/>
      <c r="N73" s="3"/>
      <c r="O73" s="18"/>
      <c r="P73" s="3"/>
      <c r="Q73" s="18"/>
      <c r="R73" s="3"/>
      <c r="S73" s="18"/>
      <c r="T73" s="3"/>
      <c r="U73" s="18"/>
      <c r="V73" s="3"/>
      <c r="W73" s="18"/>
      <c r="X73" s="3"/>
      <c r="Y73" s="18"/>
      <c r="Z73" s="3"/>
      <c r="AA73" s="18"/>
      <c r="AB73" s="3"/>
      <c r="AC73" s="18"/>
      <c r="AD73" s="3"/>
      <c r="AE73" s="18"/>
      <c r="AF73" s="18"/>
      <c r="AG73" s="18"/>
      <c r="AH73" s="3"/>
      <c r="AI73" s="18"/>
      <c r="AJ73" s="3"/>
      <c r="AK73" s="18"/>
      <c r="AL73" s="3"/>
      <c r="AM73" s="18"/>
      <c r="AN73" s="3"/>
      <c r="AO73" s="3"/>
      <c r="AP73" s="3"/>
      <c r="AQ73" s="3"/>
      <c r="AR73" s="3"/>
      <c r="AS73" s="3"/>
      <c r="AT73" s="3"/>
      <c r="AU73" s="3"/>
      <c r="AV73" s="3"/>
      <c r="AW73" s="40"/>
      <c r="AX73" s="41"/>
      <c r="AY73" s="3"/>
      <c r="AZ73" s="3"/>
      <c r="BA73" s="3"/>
      <c r="BB73" s="3"/>
      <c r="BC73" s="19"/>
      <c r="BD73" s="3"/>
      <c r="BE73" s="3"/>
      <c r="BF73" s="3"/>
      <c r="BG73" s="3"/>
      <c r="BH73" s="3"/>
      <c r="BI73" s="3"/>
      <c r="BJ73" s="3"/>
      <c r="BK73" s="19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</row>
    <row r="74" spans="1:94" s="20" customFormat="1" ht="23.25">
      <c r="A74" s="3"/>
      <c r="B74" s="3"/>
      <c r="C74" s="46" t="s">
        <v>389</v>
      </c>
      <c r="D74" s="30" t="s">
        <v>482</v>
      </c>
      <c r="E74" s="5"/>
      <c r="F74" s="3"/>
      <c r="G74" s="3"/>
      <c r="H74" s="3"/>
      <c r="I74" s="3"/>
      <c r="J74" s="3"/>
      <c r="K74" s="18"/>
      <c r="L74" s="3"/>
      <c r="M74" s="18"/>
      <c r="N74" s="3"/>
      <c r="O74" s="18"/>
      <c r="P74" s="3"/>
      <c r="Q74" s="18"/>
      <c r="R74" s="3"/>
      <c r="S74" s="18"/>
      <c r="T74" s="3"/>
      <c r="U74" s="18"/>
      <c r="V74" s="3"/>
      <c r="W74" s="18"/>
      <c r="X74" s="3"/>
      <c r="Y74" s="18"/>
      <c r="Z74" s="3"/>
      <c r="AA74" s="18"/>
      <c r="AB74" s="3"/>
      <c r="AC74" s="18"/>
      <c r="AD74" s="3"/>
      <c r="AE74" s="18"/>
      <c r="AF74" s="18"/>
      <c r="AG74" s="18"/>
      <c r="AH74" s="3"/>
      <c r="AI74" s="18"/>
      <c r="AJ74" s="3"/>
      <c r="AK74" s="18"/>
      <c r="AL74" s="3"/>
      <c r="AM74" s="18"/>
      <c r="AN74" s="3"/>
      <c r="AO74" s="3"/>
      <c r="AP74" s="3"/>
      <c r="AQ74" s="3"/>
      <c r="AR74" s="3"/>
      <c r="AS74" s="3"/>
      <c r="AT74" s="3"/>
      <c r="AU74" s="3"/>
      <c r="AV74" s="3"/>
      <c r="AW74" s="40"/>
      <c r="AX74" s="41"/>
      <c r="AY74" s="3"/>
      <c r="AZ74" s="3"/>
      <c r="BA74" s="3"/>
      <c r="BB74" s="3"/>
      <c r="BC74" s="19"/>
      <c r="BD74" s="3"/>
      <c r="BE74" s="3"/>
      <c r="BF74" s="3"/>
      <c r="BG74" s="3"/>
      <c r="BH74" s="3"/>
      <c r="BI74" s="3"/>
      <c r="BJ74" s="3"/>
      <c r="BK74" s="19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</row>
    <row r="75" spans="1:96" s="21" customFormat="1" ht="23.25">
      <c r="A75" s="3">
        <v>23</v>
      </c>
      <c r="B75" s="3">
        <v>40010079</v>
      </c>
      <c r="C75" s="5" t="s">
        <v>26</v>
      </c>
      <c r="D75" s="5" t="s">
        <v>145</v>
      </c>
      <c r="E75" s="5" t="s">
        <v>139</v>
      </c>
      <c r="F75" s="3">
        <v>4</v>
      </c>
      <c r="G75" s="3">
        <v>9</v>
      </c>
      <c r="H75" s="3">
        <v>1</v>
      </c>
      <c r="I75" s="3" t="s">
        <v>4</v>
      </c>
      <c r="J75" s="3">
        <v>12</v>
      </c>
      <c r="K75" s="18">
        <f>IF(J75=0,0,IF(J75&lt;10,1,IF(MOD(J75,30)&lt;10,ROUNDDOWN(J75/30,0),ROUNDUP(J75/30,0))))</f>
        <v>1</v>
      </c>
      <c r="L75" s="3">
        <v>12</v>
      </c>
      <c r="M75" s="18">
        <f>IF(L75=0,0,IF(L75&lt;10,1,IF(MOD(L75,30)&lt;10,ROUNDDOWN(L75/30,0),ROUNDUP(L75/30,0))))</f>
        <v>1</v>
      </c>
      <c r="N75" s="3">
        <v>9</v>
      </c>
      <c r="O75" s="18">
        <f>IF(N75=0,0,IF(N75&lt;10,1,IF(MOD(N75,30)&lt;10,ROUNDDOWN(N75/30,0),ROUNDUP(N75/30,0))))</f>
        <v>1</v>
      </c>
      <c r="P75" s="3">
        <v>8</v>
      </c>
      <c r="Q75" s="18">
        <f>IF(P75=0,0,IF(P75&lt;10,1,IF(MOD(P75,40)&lt;10,ROUNDDOWN(P75/40,0),ROUNDUP(P75/40,0))))</f>
        <v>1</v>
      </c>
      <c r="R75" s="3">
        <v>9</v>
      </c>
      <c r="S75" s="18">
        <f>IF(R75=0,0,IF(R75&lt;10,1,IF(MOD(R75,40)&lt;10,ROUNDDOWN(R75/40,0),ROUNDUP(R75/40,0))))</f>
        <v>1</v>
      </c>
      <c r="T75" s="3">
        <v>2</v>
      </c>
      <c r="U75" s="18">
        <f>IF(T75=0,0,IF(T75&lt;10,1,IF(MOD(T75,40)&lt;10,ROUNDDOWN(T75/40,0),ROUNDUP(T75/40,0))))</f>
        <v>1</v>
      </c>
      <c r="V75" s="3">
        <v>2</v>
      </c>
      <c r="W75" s="18">
        <f>IF(V75=0,0,IF(V75&lt;10,1,IF(MOD(V75,40)&lt;10,ROUNDDOWN(V75/40,0),ROUNDUP(V75/40,0))))</f>
        <v>1</v>
      </c>
      <c r="X75" s="3">
        <v>12</v>
      </c>
      <c r="Y75" s="18">
        <f>IF(X75=0,0,IF(X75&lt;10,1,IF(MOD(X75,40)&lt;10,ROUNDDOWN(X75/40,0),ROUNDUP(X75/40,0))))</f>
        <v>1</v>
      </c>
      <c r="Z75" s="3">
        <v>1</v>
      </c>
      <c r="AA75" s="18">
        <f>IF(Z75=0,0,IF(Z75&lt;10,1,IF(MOD(Z75,40)&lt;10,ROUNDDOWN(Z75/40,0),ROUNDUP(Z75/40,0))))</f>
        <v>1</v>
      </c>
      <c r="AB75" s="3"/>
      <c r="AC75" s="18">
        <f>IF(AB75=0,0,IF(AB75&lt;10,1,IF(MOD(AB75,40)&lt;10,ROUNDDOWN(AB75/40,0),ROUNDUP(AB75/40,0))))</f>
        <v>0</v>
      </c>
      <c r="AD75" s="3"/>
      <c r="AE75" s="18">
        <f>IF(AD75=0,0,IF(AD75&lt;10,1,IF(MOD(AD75,40)&lt;10,ROUNDDOWN(AD75/40,0),ROUNDUP(AD75/40,0))))</f>
        <v>0</v>
      </c>
      <c r="AF75" s="18"/>
      <c r="AG75" s="18">
        <f>IF(AF75=0,0,IF(AF75&lt;10,1,IF(MOD(AF75,40)&lt;10,ROUNDDOWN(AF75/40,0),ROUNDUP(AF75/40,0))))</f>
        <v>0</v>
      </c>
      <c r="AH75" s="3"/>
      <c r="AI75" s="18">
        <f>IF(AH75=0,0,IF(AH75&lt;10,1,IF(MOD(AH75,40)&lt;10,ROUNDDOWN(AH75/40,0),ROUNDUP(AH75/40,0))))</f>
        <v>0</v>
      </c>
      <c r="AJ75" s="3"/>
      <c r="AK75" s="18">
        <f>IF(AJ75=0,0,IF(AJ75&lt;10,1,IF(MOD(AJ75,40)&lt;10,ROUNDDOWN(AJ75/40,0),ROUNDUP(AJ75/40,0))))</f>
        <v>0</v>
      </c>
      <c r="AL75" s="3"/>
      <c r="AM75" s="18">
        <f>IF(AL75=0,0,IF(AL75&lt;10,1,IF(MOD(AL75,40)&lt;10,ROUNDDOWN(AL75/40,0),ROUNDUP(AL75/40,0))))</f>
        <v>0</v>
      </c>
      <c r="AN75" s="3">
        <f>SUM(J75+L75+N75+P75+R75+T75+V75+X75+Z75+AB75+AD75+AF75+AH75+AJ75+AL75)</f>
        <v>67</v>
      </c>
      <c r="AO75" s="3">
        <f>SUM(K75+M75+O75+Q75+S75+U75+W75+Y75+AA75+AC75+AE75+AG75+AI75+AK75+AM75)</f>
        <v>9</v>
      </c>
      <c r="AP75" s="3">
        <v>1</v>
      </c>
      <c r="AQ75" s="3">
        <v>2</v>
      </c>
      <c r="AR75" s="3">
        <f>SUM(AP75:AQ75)</f>
        <v>3</v>
      </c>
      <c r="AS75" s="3">
        <v>1</v>
      </c>
      <c r="AT75" s="3">
        <v>0</v>
      </c>
      <c r="AU75" s="3">
        <v>2</v>
      </c>
      <c r="AV75" s="3">
        <v>0</v>
      </c>
      <c r="AW75" s="40">
        <f>IF(AN75&lt;=0,0,IF(AN75&lt;=359,1,IF(AN75&lt;=719,2,IF(AN75&lt;=1079,3,IF(AN75&lt;=1679,4,IF(AN75&lt;=1680,5,IF(AN75&lt;=1680,1,5)))))))</f>
        <v>1</v>
      </c>
      <c r="AX75" s="41">
        <f>IF(AN75&gt;120,ROUND(((((K75+M75+O75)*30)+(J75+L75+N75))/50+(((Q75+S75+U75+W75+Y75+AA75)*40)+(P75+R75+T75+V75+X75+Z75))/50+(AC75+AE75+AG75+AI75+AK75+AM75)*2),0),IF((J75+L75+N75+P75+R75+T75+V75+X75+Z75)&lt;=0,0,IF((J75+L75+N75+P75+R75+T75+V75+X75+Z75)&lt;=20,1,IF((J75+L75+N75+P75+R75+T75+V75+X75+Z75)&lt;=40,2,IF((J75+L75+N75+P75+R75+T75+V75+X75+Z75)&lt;=60,3,IF((J75+L75+N75+P75+R75+T75+V75+X75+Z75)&lt;=80,4,IF((J75+L75+N75+P75+R75+T75+V75+X75+Z75)&lt;=100,5,IF((J75+L75+N75+P75+R75+T75+V75+X75+Z75)&lt;=120,6,0)))))))+((AC75+AE75+AG75+AI75+AK75+AM75)*2))</f>
        <v>4</v>
      </c>
      <c r="AY75" s="3">
        <f>SUM(AW75:AX75)</f>
        <v>5</v>
      </c>
      <c r="AZ75" s="3">
        <f>SUM(AP75)-AW75</f>
        <v>0</v>
      </c>
      <c r="BA75" s="3">
        <f>SUM(AQ75)-AX75</f>
        <v>-2</v>
      </c>
      <c r="BB75" s="3">
        <f>SUM(AR75)-AY75</f>
        <v>-2</v>
      </c>
      <c r="BC75" s="19">
        <f>SUM(BB75)/AY75*100</f>
        <v>-40</v>
      </c>
      <c r="BD75" s="3"/>
      <c r="BE75" s="3"/>
      <c r="BF75" s="3"/>
      <c r="BG75" s="3">
        <v>1</v>
      </c>
      <c r="BH75" s="3"/>
      <c r="BI75" s="3"/>
      <c r="BJ75" s="3">
        <f>BB75+BE75+BF75+BG75+BH75+BI75-BD75</f>
        <v>-1</v>
      </c>
      <c r="BK75" s="19">
        <f>SUM(BJ75)/AY75*100</f>
        <v>-20</v>
      </c>
      <c r="BL75" s="20"/>
      <c r="CQ75" s="20"/>
      <c r="CR75" s="20"/>
    </row>
    <row r="76" spans="1:96" s="21" customFormat="1" ht="23.25">
      <c r="A76" s="3"/>
      <c r="B76" s="3"/>
      <c r="C76" s="29" t="s">
        <v>261</v>
      </c>
      <c r="D76" s="30" t="s">
        <v>270</v>
      </c>
      <c r="E76" s="5"/>
      <c r="F76" s="3"/>
      <c r="G76" s="3"/>
      <c r="H76" s="3"/>
      <c r="I76" s="3"/>
      <c r="J76" s="3"/>
      <c r="K76" s="18"/>
      <c r="L76" s="3"/>
      <c r="M76" s="18"/>
      <c r="N76" s="3"/>
      <c r="O76" s="18"/>
      <c r="P76" s="3"/>
      <c r="Q76" s="18"/>
      <c r="R76" s="3"/>
      <c r="S76" s="18"/>
      <c r="T76" s="3"/>
      <c r="U76" s="18"/>
      <c r="V76" s="3"/>
      <c r="W76" s="18"/>
      <c r="X76" s="3"/>
      <c r="Y76" s="18"/>
      <c r="Z76" s="3"/>
      <c r="AA76" s="18"/>
      <c r="AB76" s="3"/>
      <c r="AC76" s="18"/>
      <c r="AD76" s="3"/>
      <c r="AE76" s="18"/>
      <c r="AF76" s="18"/>
      <c r="AG76" s="18"/>
      <c r="AH76" s="3"/>
      <c r="AI76" s="18"/>
      <c r="AJ76" s="3"/>
      <c r="AK76" s="18"/>
      <c r="AL76" s="3"/>
      <c r="AM76" s="18"/>
      <c r="AN76" s="3"/>
      <c r="AO76" s="3"/>
      <c r="AP76" s="3"/>
      <c r="AQ76" s="3"/>
      <c r="AR76" s="3"/>
      <c r="AS76" s="3"/>
      <c r="AT76" s="3"/>
      <c r="AU76" s="3"/>
      <c r="AV76" s="3"/>
      <c r="AW76" s="40"/>
      <c r="AX76" s="41"/>
      <c r="AY76" s="3"/>
      <c r="AZ76" s="3"/>
      <c r="BA76" s="3"/>
      <c r="BB76" s="3"/>
      <c r="BC76" s="19"/>
      <c r="BD76" s="3"/>
      <c r="BE76" s="3"/>
      <c r="BF76" s="3"/>
      <c r="BG76" s="3"/>
      <c r="BH76" s="3"/>
      <c r="BI76" s="3"/>
      <c r="BJ76" s="3"/>
      <c r="BK76" s="19"/>
      <c r="BL76" s="20"/>
      <c r="CQ76" s="20"/>
      <c r="CR76" s="20"/>
    </row>
    <row r="77" spans="1:96" s="21" customFormat="1" ht="23.25">
      <c r="A77" s="3"/>
      <c r="B77" s="3"/>
      <c r="C77" s="46" t="s">
        <v>389</v>
      </c>
      <c r="D77" s="30" t="s">
        <v>410</v>
      </c>
      <c r="E77" s="5"/>
      <c r="F77" s="3"/>
      <c r="G77" s="3"/>
      <c r="H77" s="3"/>
      <c r="I77" s="3"/>
      <c r="J77" s="3"/>
      <c r="K77" s="18"/>
      <c r="L77" s="3"/>
      <c r="M77" s="18"/>
      <c r="N77" s="3"/>
      <c r="O77" s="18"/>
      <c r="P77" s="3"/>
      <c r="Q77" s="18"/>
      <c r="R77" s="3"/>
      <c r="S77" s="18"/>
      <c r="T77" s="3"/>
      <c r="U77" s="18"/>
      <c r="V77" s="3"/>
      <c r="W77" s="18"/>
      <c r="X77" s="3"/>
      <c r="Y77" s="18"/>
      <c r="Z77" s="3"/>
      <c r="AA77" s="18"/>
      <c r="AB77" s="3"/>
      <c r="AC77" s="18"/>
      <c r="AD77" s="3"/>
      <c r="AE77" s="18"/>
      <c r="AF77" s="18"/>
      <c r="AG77" s="18"/>
      <c r="AH77" s="3"/>
      <c r="AI77" s="18"/>
      <c r="AJ77" s="3"/>
      <c r="AK77" s="18"/>
      <c r="AL77" s="3"/>
      <c r="AM77" s="18"/>
      <c r="AN77" s="3"/>
      <c r="AO77" s="3"/>
      <c r="AP77" s="3"/>
      <c r="AQ77" s="3"/>
      <c r="AR77" s="3"/>
      <c r="AS77" s="3"/>
      <c r="AT77" s="3"/>
      <c r="AU77" s="3"/>
      <c r="AV77" s="3"/>
      <c r="AW77" s="40"/>
      <c r="AX77" s="41"/>
      <c r="AY77" s="3"/>
      <c r="AZ77" s="3"/>
      <c r="BA77" s="3"/>
      <c r="BB77" s="3"/>
      <c r="BC77" s="19"/>
      <c r="BD77" s="3"/>
      <c r="BE77" s="3"/>
      <c r="BF77" s="3"/>
      <c r="BG77" s="3"/>
      <c r="BH77" s="3"/>
      <c r="BI77" s="3"/>
      <c r="BJ77" s="3"/>
      <c r="BK77" s="19"/>
      <c r="BL77" s="20"/>
      <c r="CQ77" s="20"/>
      <c r="CR77" s="20"/>
    </row>
    <row r="78" spans="1:96" s="21" customFormat="1" ht="23.25">
      <c r="A78" s="3"/>
      <c r="B78" s="3"/>
      <c r="C78" s="46"/>
      <c r="D78" s="30"/>
      <c r="E78" s="5"/>
      <c r="F78" s="3"/>
      <c r="G78" s="3"/>
      <c r="H78" s="3"/>
      <c r="I78" s="3"/>
      <c r="J78" s="3"/>
      <c r="K78" s="18"/>
      <c r="L78" s="3"/>
      <c r="M78" s="18"/>
      <c r="N78" s="3"/>
      <c r="O78" s="18"/>
      <c r="P78" s="3"/>
      <c r="Q78" s="18"/>
      <c r="R78" s="3"/>
      <c r="S78" s="18"/>
      <c r="T78" s="3"/>
      <c r="U78" s="18"/>
      <c r="V78" s="3"/>
      <c r="W78" s="18"/>
      <c r="X78" s="3"/>
      <c r="Y78" s="18"/>
      <c r="Z78" s="3"/>
      <c r="AA78" s="18"/>
      <c r="AB78" s="3"/>
      <c r="AC78" s="18"/>
      <c r="AD78" s="3"/>
      <c r="AE78" s="18"/>
      <c r="AF78" s="18"/>
      <c r="AG78" s="18"/>
      <c r="AH78" s="3"/>
      <c r="AI78" s="18"/>
      <c r="AJ78" s="3"/>
      <c r="AK78" s="18"/>
      <c r="AL78" s="3"/>
      <c r="AM78" s="18"/>
      <c r="AN78" s="3"/>
      <c r="AO78" s="3"/>
      <c r="AP78" s="3"/>
      <c r="AQ78" s="3"/>
      <c r="AR78" s="3"/>
      <c r="AS78" s="3"/>
      <c r="AT78" s="3"/>
      <c r="AU78" s="3"/>
      <c r="AV78" s="3"/>
      <c r="AW78" s="40"/>
      <c r="AX78" s="41"/>
      <c r="AY78" s="3"/>
      <c r="AZ78" s="3"/>
      <c r="BA78" s="3"/>
      <c r="BB78" s="3"/>
      <c r="BC78" s="19"/>
      <c r="BD78" s="3"/>
      <c r="BE78" s="3"/>
      <c r="BF78" s="3"/>
      <c r="BG78" s="3"/>
      <c r="BH78" s="3"/>
      <c r="BI78" s="3"/>
      <c r="BJ78" s="3"/>
      <c r="BK78" s="19"/>
      <c r="BL78" s="20"/>
      <c r="CQ78" s="20"/>
      <c r="CR78" s="20"/>
    </row>
    <row r="79" spans="1:96" s="21" customFormat="1" ht="23.25">
      <c r="A79" s="3">
        <v>24</v>
      </c>
      <c r="B79" s="3">
        <v>40010140</v>
      </c>
      <c r="C79" s="5" t="s">
        <v>73</v>
      </c>
      <c r="D79" s="5" t="s">
        <v>150</v>
      </c>
      <c r="E79" s="5" t="s">
        <v>2</v>
      </c>
      <c r="F79" s="3">
        <v>9</v>
      </c>
      <c r="G79" s="3">
        <v>32</v>
      </c>
      <c r="H79" s="3">
        <v>4</v>
      </c>
      <c r="I79" s="3" t="s">
        <v>4</v>
      </c>
      <c r="J79" s="3">
        <v>4</v>
      </c>
      <c r="K79" s="18">
        <f>IF(J79=0,0,IF(J79&lt;10,1,IF(MOD(J79,30)&lt;10,ROUNDDOWN(J79/30,0),ROUNDUP(J79/30,0))))</f>
        <v>1</v>
      </c>
      <c r="L79" s="3">
        <v>7</v>
      </c>
      <c r="M79" s="18">
        <f>IF(L79=0,0,IF(L79&lt;10,1,IF(MOD(L79,30)&lt;10,ROUNDDOWN(L79/30,0),ROUNDUP(L79/30,0))))</f>
        <v>1</v>
      </c>
      <c r="N79" s="3">
        <v>8</v>
      </c>
      <c r="O79" s="18">
        <f>IF(N79=0,0,IF(N79&lt;10,1,IF(MOD(N79,30)&lt;10,ROUNDDOWN(N79/30,0),ROUNDUP(N79/30,0))))</f>
        <v>1</v>
      </c>
      <c r="P79" s="3">
        <v>5</v>
      </c>
      <c r="Q79" s="18">
        <f>IF(P79=0,0,IF(P79&lt;10,1,IF(MOD(P79,40)&lt;10,ROUNDDOWN(P79/40,0),ROUNDUP(P79/40,0))))</f>
        <v>1</v>
      </c>
      <c r="R79" s="3">
        <v>8</v>
      </c>
      <c r="S79" s="18">
        <f>IF(R79=0,0,IF(R79&lt;10,1,IF(MOD(R79,40)&lt;10,ROUNDDOWN(R79/40,0),ROUNDUP(R79/40,0))))</f>
        <v>1</v>
      </c>
      <c r="T79" s="3">
        <v>7</v>
      </c>
      <c r="U79" s="18">
        <f>IF(T79=0,0,IF(T79&lt;10,1,IF(MOD(T79,40)&lt;10,ROUNDDOWN(T79/40,0),ROUNDUP(T79/40,0))))</f>
        <v>1</v>
      </c>
      <c r="V79" s="3">
        <v>4</v>
      </c>
      <c r="W79" s="18">
        <f>IF(V79=0,0,IF(V79&lt;10,1,IF(MOD(V79,40)&lt;10,ROUNDDOWN(V79/40,0),ROUNDUP(V79/40,0))))</f>
        <v>1</v>
      </c>
      <c r="X79" s="3">
        <v>13</v>
      </c>
      <c r="Y79" s="18">
        <f>IF(X79=0,0,IF(X79&lt;10,1,IF(MOD(X79,40)&lt;10,ROUNDDOWN(X79/40,0),ROUNDUP(X79/40,0))))</f>
        <v>1</v>
      </c>
      <c r="Z79" s="3">
        <v>10</v>
      </c>
      <c r="AA79" s="18">
        <f>IF(Z79=0,0,IF(Z79&lt;10,1,IF(MOD(Z79,40)&lt;10,ROUNDDOWN(Z79/40,0),ROUNDUP(Z79/40,0))))</f>
        <v>1</v>
      </c>
      <c r="AB79" s="3"/>
      <c r="AC79" s="18">
        <f>IF(AB79=0,0,IF(AB79&lt;10,1,IF(MOD(AB79,40)&lt;10,ROUNDDOWN(AB79/40,0),ROUNDUP(AB79/40,0))))</f>
        <v>0</v>
      </c>
      <c r="AD79" s="3"/>
      <c r="AE79" s="18">
        <f>IF(AD79=0,0,IF(AD79&lt;10,1,IF(MOD(AD79,40)&lt;10,ROUNDDOWN(AD79/40,0),ROUNDUP(AD79/40,0))))</f>
        <v>0</v>
      </c>
      <c r="AF79" s="18"/>
      <c r="AG79" s="18">
        <f>IF(AF79=0,0,IF(AF79&lt;10,1,IF(MOD(AF79,40)&lt;10,ROUNDDOWN(AF79/40,0),ROUNDUP(AF79/40,0))))</f>
        <v>0</v>
      </c>
      <c r="AH79" s="3"/>
      <c r="AI79" s="18">
        <f>IF(AH79=0,0,IF(AH79&lt;10,1,IF(MOD(AH79,40)&lt;10,ROUNDDOWN(AH79/40,0),ROUNDUP(AH79/40,0))))</f>
        <v>0</v>
      </c>
      <c r="AJ79" s="3"/>
      <c r="AK79" s="18">
        <f>IF(AJ79=0,0,IF(AJ79&lt;10,1,IF(MOD(AJ79,40)&lt;10,ROUNDDOWN(AJ79/40,0),ROUNDUP(AJ79/40,0))))</f>
        <v>0</v>
      </c>
      <c r="AL79" s="3"/>
      <c r="AM79" s="18">
        <f>IF(AL79=0,0,IF(AL79&lt;10,1,IF(MOD(AL79,40)&lt;10,ROUNDDOWN(AL79/40,0),ROUNDUP(AL79/40,0))))</f>
        <v>0</v>
      </c>
      <c r="AN79" s="3">
        <f>SUM(J79+L79+N79+P79+R79+T79+V79+X79+Z79+AB79+AD79+AF79+AH79+AJ79+AL79)</f>
        <v>66</v>
      </c>
      <c r="AO79" s="3">
        <f>SUM(K79+M79+O79+Q79+S79+U79+W79+Y79+AA79+AC79+AE79+AG79+AI79+AK79+AM79)</f>
        <v>9</v>
      </c>
      <c r="AP79" s="3">
        <v>1</v>
      </c>
      <c r="AQ79" s="3">
        <v>2</v>
      </c>
      <c r="AR79" s="3">
        <f>SUM(AP79:AQ79)</f>
        <v>3</v>
      </c>
      <c r="AS79" s="3">
        <v>1</v>
      </c>
      <c r="AT79" s="3">
        <v>0</v>
      </c>
      <c r="AU79" s="3">
        <v>2</v>
      </c>
      <c r="AV79" s="3">
        <v>0</v>
      </c>
      <c r="AW79" s="40">
        <f>IF(AN79&lt;=0,0,IF(AN79&lt;=359,1,IF(AN79&lt;=719,2,IF(AN79&lt;=1079,3,IF(AN79&lt;=1679,4,IF(AN79&lt;=1680,5,IF(AN79&lt;=1680,1,5)))))))</f>
        <v>1</v>
      </c>
      <c r="AX79" s="41">
        <f>IF(AN79&gt;120,ROUND(((((K79+M79+O79)*30)+(J79+L79+N79))/50+(((Q79+S79+U79+W79+Y79+AA79)*40)+(P79+R79+T79+V79+X79+Z79))/50+(AC79+AE79+AG79+AI79+AK79+AM79)*2),0),IF((J79+L79+N79+P79+R79+T79+V79+X79+Z79)&lt;=0,0,IF((J79+L79+N79+P79+R79+T79+V79+X79+Z79)&lt;=20,1,IF((J79+L79+N79+P79+R79+T79+V79+X79+Z79)&lt;=40,2,IF((J79+L79+N79+P79+R79+T79+V79+X79+Z79)&lt;=60,3,IF((J79+L79+N79+P79+R79+T79+V79+X79+Z79)&lt;=80,4,IF((J79+L79+N79+P79+R79+T79+V79+X79+Z79)&lt;=100,5,IF((J79+L79+N79+P79+R79+T79+V79+X79+Z79)&lt;=120,6,0)))))))+((AC79+AE79+AG79+AI79+AK79+AM79)*2))</f>
        <v>4</v>
      </c>
      <c r="AY79" s="3">
        <f>SUM(AW79:AX79)</f>
        <v>5</v>
      </c>
      <c r="AZ79" s="3">
        <f>SUM(AP79)-AW79</f>
        <v>0</v>
      </c>
      <c r="BA79" s="3">
        <f>SUM(AQ79)-AX79</f>
        <v>-2</v>
      </c>
      <c r="BB79" s="3">
        <f>SUM(AR79)-AY79</f>
        <v>-2</v>
      </c>
      <c r="BC79" s="19">
        <f>SUM(BB79)/AY79*100</f>
        <v>-40</v>
      </c>
      <c r="BD79" s="3"/>
      <c r="BE79" s="3"/>
      <c r="BF79" s="3">
        <v>1</v>
      </c>
      <c r="BG79" s="3"/>
      <c r="BH79" s="3"/>
      <c r="BI79" s="3"/>
      <c r="BJ79" s="3">
        <f>BB79+BE79+BF79+BG79+BH79+BI79-BD79</f>
        <v>-1</v>
      </c>
      <c r="BK79" s="19">
        <f>SUM(BJ79)/AY79*100</f>
        <v>-20</v>
      </c>
      <c r="BL79" s="20"/>
      <c r="CQ79" s="20"/>
      <c r="CR79" s="20"/>
    </row>
    <row r="80" spans="1:96" s="21" customFormat="1" ht="23.25">
      <c r="A80" s="3"/>
      <c r="B80" s="3"/>
      <c r="C80" s="29" t="s">
        <v>261</v>
      </c>
      <c r="D80" s="30" t="s">
        <v>388</v>
      </c>
      <c r="E80" s="5"/>
      <c r="F80" s="3"/>
      <c r="G80" s="3"/>
      <c r="H80" s="3"/>
      <c r="I80" s="3"/>
      <c r="J80" s="3"/>
      <c r="K80" s="18"/>
      <c r="L80" s="3"/>
      <c r="M80" s="18"/>
      <c r="N80" s="3"/>
      <c r="O80" s="18"/>
      <c r="P80" s="3"/>
      <c r="Q80" s="18"/>
      <c r="R80" s="3"/>
      <c r="S80" s="18"/>
      <c r="T80" s="3"/>
      <c r="U80" s="18"/>
      <c r="V80" s="3"/>
      <c r="W80" s="18"/>
      <c r="X80" s="3"/>
      <c r="Y80" s="18"/>
      <c r="Z80" s="3"/>
      <c r="AA80" s="18"/>
      <c r="AB80" s="3"/>
      <c r="AC80" s="18"/>
      <c r="AD80" s="3"/>
      <c r="AE80" s="18"/>
      <c r="AF80" s="18"/>
      <c r="AG80" s="18"/>
      <c r="AH80" s="3"/>
      <c r="AI80" s="18"/>
      <c r="AJ80" s="3"/>
      <c r="AK80" s="18"/>
      <c r="AL80" s="3"/>
      <c r="AM80" s="18"/>
      <c r="AN80" s="3"/>
      <c r="AO80" s="3"/>
      <c r="AP80" s="3"/>
      <c r="AQ80" s="3"/>
      <c r="AR80" s="3"/>
      <c r="AS80" s="3"/>
      <c r="AT80" s="3"/>
      <c r="AU80" s="3"/>
      <c r="AV80" s="3"/>
      <c r="AW80" s="40"/>
      <c r="AX80" s="41"/>
      <c r="AY80" s="3"/>
      <c r="AZ80" s="3"/>
      <c r="BA80" s="3"/>
      <c r="BB80" s="3"/>
      <c r="BC80" s="19"/>
      <c r="BD80" s="3"/>
      <c r="BE80" s="3"/>
      <c r="BF80" s="3"/>
      <c r="BG80" s="3"/>
      <c r="BH80" s="3"/>
      <c r="BI80" s="3"/>
      <c r="BJ80" s="3"/>
      <c r="BK80" s="19"/>
      <c r="BL80" s="20"/>
      <c r="CQ80" s="20"/>
      <c r="CR80" s="20"/>
    </row>
    <row r="81" spans="1:96" s="21" customFormat="1" ht="23.25">
      <c r="A81" s="3"/>
      <c r="B81" s="3"/>
      <c r="C81" s="46" t="s">
        <v>389</v>
      </c>
      <c r="D81" s="30" t="s">
        <v>437</v>
      </c>
      <c r="E81" s="5"/>
      <c r="F81" s="3"/>
      <c r="G81" s="3"/>
      <c r="H81" s="3"/>
      <c r="I81" s="3"/>
      <c r="J81" s="3"/>
      <c r="K81" s="18"/>
      <c r="L81" s="3"/>
      <c r="M81" s="18"/>
      <c r="N81" s="3"/>
      <c r="O81" s="18"/>
      <c r="P81" s="3"/>
      <c r="Q81" s="18"/>
      <c r="R81" s="3"/>
      <c r="S81" s="18"/>
      <c r="T81" s="3"/>
      <c r="U81" s="18"/>
      <c r="V81" s="3"/>
      <c r="W81" s="18"/>
      <c r="X81" s="3"/>
      <c r="Y81" s="18"/>
      <c r="Z81" s="3"/>
      <c r="AA81" s="18"/>
      <c r="AB81" s="3"/>
      <c r="AC81" s="18"/>
      <c r="AD81" s="3"/>
      <c r="AE81" s="18"/>
      <c r="AF81" s="18"/>
      <c r="AG81" s="18"/>
      <c r="AH81" s="3"/>
      <c r="AI81" s="18"/>
      <c r="AJ81" s="3"/>
      <c r="AK81" s="18"/>
      <c r="AL81" s="3"/>
      <c r="AM81" s="18"/>
      <c r="AN81" s="3"/>
      <c r="AO81" s="3"/>
      <c r="AP81" s="3"/>
      <c r="AQ81" s="3"/>
      <c r="AR81" s="3"/>
      <c r="AS81" s="3"/>
      <c r="AT81" s="3"/>
      <c r="AU81" s="3"/>
      <c r="AV81" s="3"/>
      <c r="AW81" s="40"/>
      <c r="AX81" s="41"/>
      <c r="AY81" s="3"/>
      <c r="AZ81" s="3"/>
      <c r="BA81" s="3"/>
      <c r="BB81" s="3"/>
      <c r="BC81" s="19"/>
      <c r="BD81" s="3"/>
      <c r="BE81" s="3"/>
      <c r="BF81" s="3"/>
      <c r="BG81" s="3"/>
      <c r="BH81" s="3"/>
      <c r="BI81" s="3"/>
      <c r="BJ81" s="3"/>
      <c r="BK81" s="19"/>
      <c r="BL81" s="20"/>
      <c r="CQ81" s="20"/>
      <c r="CR81" s="20"/>
    </row>
    <row r="82" spans="1:96" s="21" customFormat="1" ht="23.25">
      <c r="A82" s="3">
        <v>25</v>
      </c>
      <c r="B82" s="3">
        <v>40010141</v>
      </c>
      <c r="C82" s="5" t="s">
        <v>34</v>
      </c>
      <c r="D82" s="5" t="s">
        <v>164</v>
      </c>
      <c r="E82" s="5" t="s">
        <v>2</v>
      </c>
      <c r="F82" s="3">
        <v>9</v>
      </c>
      <c r="G82" s="3">
        <v>32</v>
      </c>
      <c r="H82" s="3">
        <v>1</v>
      </c>
      <c r="I82" s="3" t="s">
        <v>4</v>
      </c>
      <c r="J82" s="3">
        <v>0</v>
      </c>
      <c r="K82" s="18">
        <f>IF(J82=0,0,IF(J82&lt;10,1,IF(MOD(J82,30)&lt;10,ROUNDDOWN(J82/30,0),ROUNDUP(J82/30,0))))</f>
        <v>0</v>
      </c>
      <c r="L82" s="3">
        <v>6</v>
      </c>
      <c r="M82" s="18">
        <f>IF(L82=0,0,IF(L82&lt;10,1,IF(MOD(L82,30)&lt;10,ROUNDDOWN(L82/30,0),ROUNDUP(L82/30,0))))</f>
        <v>1</v>
      </c>
      <c r="N82" s="3">
        <v>9</v>
      </c>
      <c r="O82" s="18">
        <f>IF(N82=0,0,IF(N82&lt;10,1,IF(MOD(N82,30)&lt;10,ROUNDDOWN(N82/30,0),ROUNDUP(N82/30,0))))</f>
        <v>1</v>
      </c>
      <c r="P82" s="3">
        <v>12</v>
      </c>
      <c r="Q82" s="18">
        <f>IF(P82=0,0,IF(P82&lt;10,1,IF(MOD(P82,40)&lt;10,ROUNDDOWN(P82/40,0),ROUNDUP(P82/40,0))))</f>
        <v>1</v>
      </c>
      <c r="R82" s="3">
        <v>4</v>
      </c>
      <c r="S82" s="18">
        <f>IF(R82=0,0,IF(R82&lt;10,1,IF(MOD(R82,40)&lt;10,ROUNDDOWN(R82/40,0),ROUNDUP(R82/40,0))))</f>
        <v>1</v>
      </c>
      <c r="T82" s="3">
        <v>7</v>
      </c>
      <c r="U82" s="18">
        <f>IF(T82=0,0,IF(T82&lt;10,1,IF(MOD(T82,40)&lt;10,ROUNDDOWN(T82/40,0),ROUNDUP(T82/40,0))))</f>
        <v>1</v>
      </c>
      <c r="V82" s="3">
        <v>6</v>
      </c>
      <c r="W82" s="18">
        <f>IF(V82=0,0,IF(V82&lt;10,1,IF(MOD(V82,40)&lt;10,ROUNDDOWN(V82/40,0),ROUNDUP(V82/40,0))))</f>
        <v>1</v>
      </c>
      <c r="X82" s="3">
        <v>10</v>
      </c>
      <c r="Y82" s="18">
        <f>IF(X82=0,0,IF(X82&lt;10,1,IF(MOD(X82,40)&lt;10,ROUNDDOWN(X82/40,0),ROUNDUP(X82/40,0))))</f>
        <v>1</v>
      </c>
      <c r="Z82" s="3">
        <v>9</v>
      </c>
      <c r="AA82" s="18">
        <f>IF(Z82=0,0,IF(Z82&lt;10,1,IF(MOD(Z82,40)&lt;10,ROUNDDOWN(Z82/40,0),ROUNDUP(Z82/40,0))))</f>
        <v>1</v>
      </c>
      <c r="AB82" s="3"/>
      <c r="AC82" s="18">
        <f>IF(AB82=0,0,IF(AB82&lt;10,1,IF(MOD(AB82,40)&lt;10,ROUNDDOWN(AB82/40,0),ROUNDUP(AB82/40,0))))</f>
        <v>0</v>
      </c>
      <c r="AD82" s="3"/>
      <c r="AE82" s="18">
        <f>IF(AD82=0,0,IF(AD82&lt;10,1,IF(MOD(AD82,40)&lt;10,ROUNDDOWN(AD82/40,0),ROUNDUP(AD82/40,0))))</f>
        <v>0</v>
      </c>
      <c r="AF82" s="18"/>
      <c r="AG82" s="18">
        <f>IF(AF82=0,0,IF(AF82&lt;10,1,IF(MOD(AF82,40)&lt;10,ROUNDDOWN(AF82/40,0),ROUNDUP(AF82/40,0))))</f>
        <v>0</v>
      </c>
      <c r="AH82" s="3"/>
      <c r="AI82" s="18">
        <f>IF(AH82=0,0,IF(AH82&lt;10,1,IF(MOD(AH82,40)&lt;10,ROUNDDOWN(AH82/40,0),ROUNDUP(AH82/40,0))))</f>
        <v>0</v>
      </c>
      <c r="AJ82" s="3"/>
      <c r="AK82" s="18">
        <f>IF(AJ82=0,0,IF(AJ82&lt;10,1,IF(MOD(AJ82,40)&lt;10,ROUNDDOWN(AJ82/40,0),ROUNDUP(AJ82/40,0))))</f>
        <v>0</v>
      </c>
      <c r="AL82" s="3"/>
      <c r="AM82" s="18">
        <f>IF(AL82=0,0,IF(AL82&lt;10,1,IF(MOD(AL82,40)&lt;10,ROUNDDOWN(AL82/40,0),ROUNDUP(AL82/40,0))))</f>
        <v>0</v>
      </c>
      <c r="AN82" s="3">
        <f>SUM(J82+L82+N82+P82+R82+T82+V82+X82+Z82+AB82+AD82+AF82+AH82+AJ82+AL82)</f>
        <v>63</v>
      </c>
      <c r="AO82" s="3">
        <f>SUM(K82+M82+O82+Q82+S82+U82+W82+Y82+AA82+AC82+AE82+AG82+AI82+AK82+AM82)</f>
        <v>8</v>
      </c>
      <c r="AP82" s="3">
        <v>1</v>
      </c>
      <c r="AQ82" s="3">
        <v>2</v>
      </c>
      <c r="AR82" s="3">
        <f>SUM(AP82:AQ82)</f>
        <v>3</v>
      </c>
      <c r="AS82" s="3">
        <v>1</v>
      </c>
      <c r="AT82" s="3">
        <v>0</v>
      </c>
      <c r="AU82" s="3">
        <v>2</v>
      </c>
      <c r="AV82" s="3">
        <v>0</v>
      </c>
      <c r="AW82" s="40">
        <f>IF(AN82&lt;=0,0,IF(AN82&lt;=359,1,IF(AN82&lt;=719,2,IF(AN82&lt;=1079,3,IF(AN82&lt;=1679,4,IF(AN82&lt;=1680,5,IF(AN82&lt;=1680,1,5)))))))</f>
        <v>1</v>
      </c>
      <c r="AX82" s="41">
        <f>IF(AN82&gt;120,ROUND(((((K82+M82+O82)*30)+(J82+L82+N82))/50+(((Q82+S82+U82+W82+Y82+AA82)*40)+(P82+R82+T82+V82+X82+Z82))/50+(AC82+AE82+AG82+AI82+AK82+AM82)*2),0),IF((J82+L82+N82+P82+R82+T82+V82+X82+Z82)&lt;=0,0,IF((J82+L82+N82+P82+R82+T82+V82+X82+Z82)&lt;=20,1,IF((J82+L82+N82+P82+R82+T82+V82+X82+Z82)&lt;=40,2,IF((J82+L82+N82+P82+R82+T82+V82+X82+Z82)&lt;=60,3,IF((J82+L82+N82+P82+R82+T82+V82+X82+Z82)&lt;=80,4,IF((J82+L82+N82+P82+R82+T82+V82+X82+Z82)&lt;=100,5,IF((J82+L82+N82+P82+R82+T82+V82+X82+Z82)&lt;=120,6,0)))))))+((AC82+AE82+AG82+AI82+AK82+AM82)*2))</f>
        <v>4</v>
      </c>
      <c r="AY82" s="3">
        <f>SUM(AW82:AX82)</f>
        <v>5</v>
      </c>
      <c r="AZ82" s="3">
        <f>SUM(AP82)-AW82</f>
        <v>0</v>
      </c>
      <c r="BA82" s="3">
        <f>SUM(AQ82)-AX82</f>
        <v>-2</v>
      </c>
      <c r="BB82" s="3">
        <f>SUM(AR82)-AY82</f>
        <v>-2</v>
      </c>
      <c r="BC82" s="19">
        <f>SUM(BB82)/AY82*100</f>
        <v>-40</v>
      </c>
      <c r="BD82" s="3"/>
      <c r="BE82" s="3"/>
      <c r="BF82" s="3">
        <v>2</v>
      </c>
      <c r="BG82" s="3"/>
      <c r="BH82" s="3"/>
      <c r="BI82" s="3"/>
      <c r="BJ82" s="3">
        <f>BB82+BE82+BF82+BG82+BH82+BI82-BD82</f>
        <v>0</v>
      </c>
      <c r="BK82" s="19">
        <f>SUM(BJ82)/AY82*100</f>
        <v>0</v>
      </c>
      <c r="BL82" s="20"/>
      <c r="CQ82" s="20"/>
      <c r="CR82" s="20"/>
    </row>
    <row r="83" spans="1:96" s="21" customFormat="1" ht="23.25">
      <c r="A83" s="3"/>
      <c r="B83" s="3"/>
      <c r="C83" s="29" t="s">
        <v>261</v>
      </c>
      <c r="D83" s="30" t="s">
        <v>305</v>
      </c>
      <c r="E83" s="5"/>
      <c r="F83" s="3"/>
      <c r="G83" s="3"/>
      <c r="H83" s="3"/>
      <c r="I83" s="3"/>
      <c r="J83" s="3"/>
      <c r="K83" s="18"/>
      <c r="L83" s="3"/>
      <c r="M83" s="18"/>
      <c r="N83" s="3"/>
      <c r="O83" s="18"/>
      <c r="P83" s="3"/>
      <c r="Q83" s="18"/>
      <c r="R83" s="3"/>
      <c r="S83" s="18"/>
      <c r="T83" s="3"/>
      <c r="U83" s="18"/>
      <c r="V83" s="3"/>
      <c r="W83" s="18"/>
      <c r="X83" s="3"/>
      <c r="Y83" s="18"/>
      <c r="Z83" s="3"/>
      <c r="AA83" s="18"/>
      <c r="AB83" s="3"/>
      <c r="AC83" s="18"/>
      <c r="AD83" s="3"/>
      <c r="AE83" s="18"/>
      <c r="AF83" s="18"/>
      <c r="AG83" s="18"/>
      <c r="AH83" s="3"/>
      <c r="AI83" s="18"/>
      <c r="AJ83" s="3"/>
      <c r="AK83" s="18"/>
      <c r="AL83" s="3"/>
      <c r="AM83" s="18"/>
      <c r="AN83" s="3"/>
      <c r="AO83" s="3"/>
      <c r="AP83" s="3"/>
      <c r="AQ83" s="3"/>
      <c r="AR83" s="3"/>
      <c r="AS83" s="3"/>
      <c r="AT83" s="3"/>
      <c r="AU83" s="3"/>
      <c r="AV83" s="3"/>
      <c r="AW83" s="40"/>
      <c r="AX83" s="41"/>
      <c r="AY83" s="3"/>
      <c r="AZ83" s="3"/>
      <c r="BA83" s="3"/>
      <c r="BB83" s="3"/>
      <c r="BC83" s="19"/>
      <c r="BD83" s="3"/>
      <c r="BE83" s="3"/>
      <c r="BF83" s="3"/>
      <c r="BG83" s="3"/>
      <c r="BH83" s="3"/>
      <c r="BI83" s="3"/>
      <c r="BJ83" s="3"/>
      <c r="BK83" s="19"/>
      <c r="BL83" s="20"/>
      <c r="CQ83" s="20"/>
      <c r="CR83" s="20"/>
    </row>
    <row r="84" spans="1:96" s="21" customFormat="1" ht="23.25">
      <c r="A84" s="3"/>
      <c r="B84" s="3"/>
      <c r="C84" s="46" t="s">
        <v>389</v>
      </c>
      <c r="D84" s="30" t="s">
        <v>449</v>
      </c>
      <c r="E84" s="5"/>
      <c r="F84" s="3"/>
      <c r="G84" s="3"/>
      <c r="H84" s="3"/>
      <c r="I84" s="3"/>
      <c r="J84" s="3"/>
      <c r="K84" s="18"/>
      <c r="L84" s="3"/>
      <c r="M84" s="18"/>
      <c r="N84" s="3"/>
      <c r="O84" s="18"/>
      <c r="P84" s="3"/>
      <c r="Q84" s="18"/>
      <c r="R84" s="3"/>
      <c r="S84" s="18"/>
      <c r="T84" s="3"/>
      <c r="U84" s="18"/>
      <c r="V84" s="3"/>
      <c r="W84" s="18"/>
      <c r="X84" s="3"/>
      <c r="Y84" s="18"/>
      <c r="Z84" s="3"/>
      <c r="AA84" s="18"/>
      <c r="AB84" s="3"/>
      <c r="AC84" s="18"/>
      <c r="AD84" s="3"/>
      <c r="AE84" s="18"/>
      <c r="AF84" s="18"/>
      <c r="AG84" s="18"/>
      <c r="AH84" s="3"/>
      <c r="AI84" s="18"/>
      <c r="AJ84" s="3"/>
      <c r="AK84" s="18"/>
      <c r="AL84" s="3"/>
      <c r="AM84" s="18"/>
      <c r="AN84" s="3"/>
      <c r="AO84" s="3"/>
      <c r="AP84" s="3"/>
      <c r="AQ84" s="3"/>
      <c r="AR84" s="3"/>
      <c r="AS84" s="3"/>
      <c r="AT84" s="3"/>
      <c r="AU84" s="3"/>
      <c r="AV84" s="3"/>
      <c r="AW84" s="40"/>
      <c r="AX84" s="41"/>
      <c r="AY84" s="3"/>
      <c r="AZ84" s="3"/>
      <c r="BA84" s="3"/>
      <c r="BB84" s="3"/>
      <c r="BC84" s="19"/>
      <c r="BD84" s="3"/>
      <c r="BE84" s="3"/>
      <c r="BF84" s="3"/>
      <c r="BG84" s="3"/>
      <c r="BH84" s="3"/>
      <c r="BI84" s="3"/>
      <c r="BJ84" s="3"/>
      <c r="BK84" s="19"/>
      <c r="BL84" s="20"/>
      <c r="CQ84" s="20"/>
      <c r="CR84" s="20"/>
    </row>
    <row r="85" spans="1:96" s="21" customFormat="1" ht="23.25">
      <c r="A85" s="3">
        <v>26</v>
      </c>
      <c r="B85" s="3">
        <v>40010137</v>
      </c>
      <c r="C85" s="5" t="s">
        <v>36</v>
      </c>
      <c r="D85" s="5" t="s">
        <v>150</v>
      </c>
      <c r="E85" s="5" t="s">
        <v>2</v>
      </c>
      <c r="F85" s="3">
        <v>9</v>
      </c>
      <c r="G85" s="3">
        <v>22</v>
      </c>
      <c r="H85" s="3">
        <v>4</v>
      </c>
      <c r="I85" s="3" t="s">
        <v>4</v>
      </c>
      <c r="J85" s="3">
        <v>6</v>
      </c>
      <c r="K85" s="18">
        <f>IF(J85=0,0,IF(J85&lt;10,1,IF(MOD(J85,30)&lt;10,ROUNDDOWN(J85/30,0),ROUNDUP(J85/30,0))))</f>
        <v>1</v>
      </c>
      <c r="L85" s="3">
        <v>6</v>
      </c>
      <c r="M85" s="18">
        <f>IF(L85=0,0,IF(L85&lt;10,1,IF(MOD(L85,30)&lt;10,ROUNDDOWN(L85/30,0),ROUNDUP(L85/30,0))))</f>
        <v>1</v>
      </c>
      <c r="N85" s="3">
        <v>4</v>
      </c>
      <c r="O85" s="18">
        <f>IF(N85=0,0,IF(N85&lt;10,1,IF(MOD(N85,30)&lt;10,ROUNDDOWN(N85/30,0),ROUNDUP(N85/30,0))))</f>
        <v>1</v>
      </c>
      <c r="P85" s="3">
        <v>7</v>
      </c>
      <c r="Q85" s="18">
        <f>IF(P85=0,0,IF(P85&lt;10,1,IF(MOD(P85,40)&lt;10,ROUNDDOWN(P85/40,0),ROUNDUP(P85/40,0))))</f>
        <v>1</v>
      </c>
      <c r="R85" s="3">
        <v>5</v>
      </c>
      <c r="S85" s="18">
        <f>IF(R85=0,0,IF(R85&lt;10,1,IF(MOD(R85,40)&lt;10,ROUNDDOWN(R85/40,0),ROUNDUP(R85/40,0))))</f>
        <v>1</v>
      </c>
      <c r="T85" s="3">
        <v>6</v>
      </c>
      <c r="U85" s="18">
        <f>IF(T85=0,0,IF(T85&lt;10,1,IF(MOD(T85,40)&lt;10,ROUNDDOWN(T85/40,0),ROUNDUP(T85/40,0))))</f>
        <v>1</v>
      </c>
      <c r="V85" s="3">
        <v>7</v>
      </c>
      <c r="W85" s="18">
        <f>IF(V85=0,0,IF(V85&lt;10,1,IF(MOD(V85,40)&lt;10,ROUNDDOWN(V85/40,0),ROUNDUP(V85/40,0))))</f>
        <v>1</v>
      </c>
      <c r="X85" s="3">
        <v>7</v>
      </c>
      <c r="Y85" s="18">
        <f>IF(X85=0,0,IF(X85&lt;10,1,IF(MOD(X85,40)&lt;10,ROUNDDOWN(X85/40,0),ROUNDUP(X85/40,0))))</f>
        <v>1</v>
      </c>
      <c r="Z85" s="3">
        <v>15</v>
      </c>
      <c r="AA85" s="18">
        <f>IF(Z85=0,0,IF(Z85&lt;10,1,IF(MOD(Z85,40)&lt;10,ROUNDDOWN(Z85/40,0),ROUNDUP(Z85/40,0))))</f>
        <v>1</v>
      </c>
      <c r="AB85" s="3"/>
      <c r="AC85" s="18">
        <f>IF(AB85=0,0,IF(AB85&lt;10,1,IF(MOD(AB85,40)&lt;10,ROUNDDOWN(AB85/40,0),ROUNDUP(AB85/40,0))))</f>
        <v>0</v>
      </c>
      <c r="AD85" s="3"/>
      <c r="AE85" s="18">
        <f>IF(AD85=0,0,IF(AD85&lt;10,1,IF(MOD(AD85,40)&lt;10,ROUNDDOWN(AD85/40,0),ROUNDUP(AD85/40,0))))</f>
        <v>0</v>
      </c>
      <c r="AF85" s="18"/>
      <c r="AG85" s="18">
        <f>IF(AF85=0,0,IF(AF85&lt;10,1,IF(MOD(AF85,40)&lt;10,ROUNDDOWN(AF85/40,0),ROUNDUP(AF85/40,0))))</f>
        <v>0</v>
      </c>
      <c r="AH85" s="3"/>
      <c r="AI85" s="18">
        <f>IF(AH85=0,0,IF(AH85&lt;10,1,IF(MOD(AH85,40)&lt;10,ROUNDDOWN(AH85/40,0),ROUNDUP(AH85/40,0))))</f>
        <v>0</v>
      </c>
      <c r="AJ85" s="3"/>
      <c r="AK85" s="18">
        <f>IF(AJ85=0,0,IF(AJ85&lt;10,1,IF(MOD(AJ85,40)&lt;10,ROUNDDOWN(AJ85/40,0),ROUNDUP(AJ85/40,0))))</f>
        <v>0</v>
      </c>
      <c r="AL85" s="3"/>
      <c r="AM85" s="18">
        <f>IF(AL85=0,0,IF(AL85&lt;10,1,IF(MOD(AL85,40)&lt;10,ROUNDDOWN(AL85/40,0),ROUNDUP(AL85/40,0))))</f>
        <v>0</v>
      </c>
      <c r="AN85" s="3">
        <f>SUM(J85+L85+N85+P85+R85+T85+V85+X85+Z85+AB85+AD85+AF85+AH85+AJ85+AL85)</f>
        <v>63</v>
      </c>
      <c r="AO85" s="3">
        <f>SUM(K85+M85+O85+Q85+S85+U85+W85+Y85+AA85+AC85+AE85+AG85+AI85+AK85+AM85)</f>
        <v>9</v>
      </c>
      <c r="AP85" s="3">
        <v>1</v>
      </c>
      <c r="AQ85" s="3">
        <v>2</v>
      </c>
      <c r="AR85" s="3">
        <f>SUM(AP85:AQ85)</f>
        <v>3</v>
      </c>
      <c r="AS85" s="3">
        <v>1</v>
      </c>
      <c r="AT85" s="3">
        <v>0</v>
      </c>
      <c r="AU85" s="3">
        <v>2</v>
      </c>
      <c r="AV85" s="3">
        <v>0</v>
      </c>
      <c r="AW85" s="40">
        <f>IF(AN85&lt;=0,0,IF(AN85&lt;=359,1,IF(AN85&lt;=719,2,IF(AN85&lt;=1079,3,IF(AN85&lt;=1679,4,IF(AN85&lt;=1680,5,IF(AN85&lt;=1680,1,5)))))))</f>
        <v>1</v>
      </c>
      <c r="AX85" s="41">
        <f>IF(AN85&gt;120,ROUND(((((K85+M85+O85)*30)+(J85+L85+N85))/50+(((Q85+S85+U85+W85+Y85+AA85)*40)+(P85+R85+T85+V85+X85+Z85))/50+(AC85+AE85+AG85+AI85+AK85+AM85)*2),0),IF((J85+L85+N85+P85+R85+T85+V85+X85+Z85)&lt;=0,0,IF((J85+L85+N85+P85+R85+T85+V85+X85+Z85)&lt;=20,1,IF((J85+L85+N85+P85+R85+T85+V85+X85+Z85)&lt;=40,2,IF((J85+L85+N85+P85+R85+T85+V85+X85+Z85)&lt;=60,3,IF((J85+L85+N85+P85+R85+T85+V85+X85+Z85)&lt;=80,4,IF((J85+L85+N85+P85+R85+T85+V85+X85+Z85)&lt;=100,5,IF((J85+L85+N85+P85+R85+T85+V85+X85+Z85)&lt;=120,6,0)))))))+((AC85+AE85+AG85+AI85+AK85+AM85)*2))</f>
        <v>4</v>
      </c>
      <c r="AY85" s="3">
        <f>SUM(AW85:AX85)</f>
        <v>5</v>
      </c>
      <c r="AZ85" s="3">
        <f>SUM(AP85)-AW85</f>
        <v>0</v>
      </c>
      <c r="BA85" s="3">
        <f>SUM(AQ85)-AX85</f>
        <v>-2</v>
      </c>
      <c r="BB85" s="3">
        <f>SUM(AR85)-AY85</f>
        <v>-2</v>
      </c>
      <c r="BC85" s="19">
        <f>SUM(BB85)/AY85*100</f>
        <v>-40</v>
      </c>
      <c r="BD85" s="3"/>
      <c r="BE85" s="3"/>
      <c r="BF85" s="3">
        <v>1</v>
      </c>
      <c r="BG85" s="3"/>
      <c r="BH85" s="3"/>
      <c r="BI85" s="3">
        <v>1</v>
      </c>
      <c r="BJ85" s="3">
        <f>BB85+BE85+BF85+BG85+BH85+BI85-BD85</f>
        <v>0</v>
      </c>
      <c r="BK85" s="19">
        <f>SUM(BJ85)/AY85*100</f>
        <v>0</v>
      </c>
      <c r="BL85" s="20"/>
      <c r="CQ85" s="20"/>
      <c r="CR85" s="20"/>
    </row>
    <row r="86" spans="1:96" s="21" customFormat="1" ht="23.25">
      <c r="A86" s="3"/>
      <c r="B86" s="3"/>
      <c r="C86" s="29" t="s">
        <v>261</v>
      </c>
      <c r="D86" s="30" t="s">
        <v>339</v>
      </c>
      <c r="E86" s="5"/>
      <c r="F86" s="3"/>
      <c r="G86" s="3"/>
      <c r="H86" s="3"/>
      <c r="I86" s="3"/>
      <c r="J86" s="3"/>
      <c r="K86" s="18"/>
      <c r="L86" s="3"/>
      <c r="M86" s="18"/>
      <c r="N86" s="3"/>
      <c r="O86" s="18"/>
      <c r="P86" s="3"/>
      <c r="Q86" s="18"/>
      <c r="R86" s="3"/>
      <c r="S86" s="18"/>
      <c r="T86" s="3"/>
      <c r="U86" s="18"/>
      <c r="V86" s="3"/>
      <c r="W86" s="18"/>
      <c r="X86" s="3"/>
      <c r="Y86" s="18"/>
      <c r="Z86" s="3"/>
      <c r="AA86" s="18"/>
      <c r="AB86" s="3"/>
      <c r="AC86" s="18"/>
      <c r="AD86" s="3"/>
      <c r="AE86" s="18"/>
      <c r="AF86" s="18"/>
      <c r="AG86" s="18"/>
      <c r="AH86" s="3"/>
      <c r="AI86" s="18"/>
      <c r="AJ86" s="3"/>
      <c r="AK86" s="18"/>
      <c r="AL86" s="3"/>
      <c r="AM86" s="18"/>
      <c r="AN86" s="3"/>
      <c r="AO86" s="3"/>
      <c r="AP86" s="3"/>
      <c r="AQ86" s="3"/>
      <c r="AR86" s="3"/>
      <c r="AS86" s="3"/>
      <c r="AT86" s="3"/>
      <c r="AU86" s="3"/>
      <c r="AV86" s="3"/>
      <c r="AW86" s="40"/>
      <c r="AX86" s="41"/>
      <c r="AY86" s="3"/>
      <c r="AZ86" s="3"/>
      <c r="BA86" s="3"/>
      <c r="BB86" s="3"/>
      <c r="BC86" s="19"/>
      <c r="BD86" s="3"/>
      <c r="BE86" s="3"/>
      <c r="BF86" s="3"/>
      <c r="BG86" s="3"/>
      <c r="BH86" s="3"/>
      <c r="BI86" s="3"/>
      <c r="BJ86" s="3"/>
      <c r="BK86" s="19"/>
      <c r="BL86" s="20"/>
      <c r="CQ86" s="20"/>
      <c r="CR86" s="20"/>
    </row>
    <row r="87" spans="1:96" s="21" customFormat="1" ht="23.25">
      <c r="A87" s="3"/>
      <c r="B87" s="3"/>
      <c r="C87" s="46" t="s">
        <v>389</v>
      </c>
      <c r="D87" s="30" t="s">
        <v>444</v>
      </c>
      <c r="E87" s="5"/>
      <c r="F87" s="3"/>
      <c r="G87" s="3"/>
      <c r="H87" s="3"/>
      <c r="I87" s="3"/>
      <c r="J87" s="3"/>
      <c r="K87" s="18"/>
      <c r="L87" s="3"/>
      <c r="M87" s="18"/>
      <c r="N87" s="3"/>
      <c r="O87" s="18"/>
      <c r="P87" s="3"/>
      <c r="Q87" s="18"/>
      <c r="R87" s="3"/>
      <c r="S87" s="18"/>
      <c r="T87" s="3"/>
      <c r="U87" s="18"/>
      <c r="V87" s="3"/>
      <c r="W87" s="18"/>
      <c r="X87" s="3"/>
      <c r="Y87" s="18"/>
      <c r="Z87" s="3"/>
      <c r="AA87" s="18"/>
      <c r="AB87" s="3"/>
      <c r="AC87" s="18"/>
      <c r="AD87" s="3"/>
      <c r="AE87" s="18"/>
      <c r="AF87" s="18"/>
      <c r="AG87" s="18"/>
      <c r="AH87" s="3"/>
      <c r="AI87" s="18"/>
      <c r="AJ87" s="3"/>
      <c r="AK87" s="18"/>
      <c r="AL87" s="3"/>
      <c r="AM87" s="18"/>
      <c r="AN87" s="3"/>
      <c r="AO87" s="3"/>
      <c r="AP87" s="3"/>
      <c r="AQ87" s="3"/>
      <c r="AR87" s="3"/>
      <c r="AS87" s="3"/>
      <c r="AT87" s="3"/>
      <c r="AU87" s="3"/>
      <c r="AV87" s="3"/>
      <c r="AW87" s="40"/>
      <c r="AX87" s="41"/>
      <c r="AY87" s="3"/>
      <c r="AZ87" s="3"/>
      <c r="BA87" s="3"/>
      <c r="BB87" s="3"/>
      <c r="BC87" s="19"/>
      <c r="BD87" s="3"/>
      <c r="BE87" s="3"/>
      <c r="BF87" s="3"/>
      <c r="BG87" s="3"/>
      <c r="BH87" s="3"/>
      <c r="BI87" s="3"/>
      <c r="BJ87" s="3"/>
      <c r="BK87" s="19"/>
      <c r="BL87" s="20"/>
      <c r="CQ87" s="20"/>
      <c r="CR87" s="20"/>
    </row>
    <row r="88" spans="1:94" s="20" customFormat="1" ht="23.25">
      <c r="A88" s="3">
        <v>27</v>
      </c>
      <c r="B88" s="3">
        <v>40010142</v>
      </c>
      <c r="C88" s="5" t="s">
        <v>166</v>
      </c>
      <c r="D88" s="5" t="s">
        <v>164</v>
      </c>
      <c r="E88" s="5" t="s">
        <v>2</v>
      </c>
      <c r="F88" s="3">
        <v>9</v>
      </c>
      <c r="G88" s="3">
        <v>45</v>
      </c>
      <c r="H88" s="3">
        <v>1</v>
      </c>
      <c r="I88" s="3" t="s">
        <v>4</v>
      </c>
      <c r="J88" s="3">
        <v>5</v>
      </c>
      <c r="K88" s="18">
        <f>IF(J88=0,0,IF(J88&lt;10,1,IF(MOD(J88,30)&lt;10,ROUNDDOWN(J88/30,0),ROUNDUP(J88/30,0))))</f>
        <v>1</v>
      </c>
      <c r="L88" s="3">
        <v>1</v>
      </c>
      <c r="M88" s="18">
        <f>IF(L88=0,0,IF(L88&lt;10,1,IF(MOD(L88,30)&lt;10,ROUNDDOWN(L88/30,0),ROUNDUP(L88/30,0))))</f>
        <v>1</v>
      </c>
      <c r="N88" s="3">
        <v>3</v>
      </c>
      <c r="O88" s="18">
        <f>IF(N88=0,0,IF(N88&lt;10,1,IF(MOD(N88,30)&lt;10,ROUNDDOWN(N88/30,0),ROUNDUP(N88/30,0))))</f>
        <v>1</v>
      </c>
      <c r="P88" s="3">
        <v>9</v>
      </c>
      <c r="Q88" s="18">
        <f>IF(P88=0,0,IF(P88&lt;10,1,IF(MOD(P88,40)&lt;10,ROUNDDOWN(P88/40,0),ROUNDUP(P88/40,0))))</f>
        <v>1</v>
      </c>
      <c r="R88" s="3">
        <v>7</v>
      </c>
      <c r="S88" s="18">
        <f>IF(R88=0,0,IF(R88&lt;10,1,IF(MOD(R88,40)&lt;10,ROUNDDOWN(R88/40,0),ROUNDUP(R88/40,0))))</f>
        <v>1</v>
      </c>
      <c r="T88" s="3">
        <v>11</v>
      </c>
      <c r="U88" s="18">
        <f>IF(T88=0,0,IF(T88&lt;10,1,IF(MOD(T88,40)&lt;10,ROUNDDOWN(T88/40,0),ROUNDUP(T88/40,0))))</f>
        <v>1</v>
      </c>
      <c r="V88" s="3">
        <v>14</v>
      </c>
      <c r="W88" s="18">
        <f>IF(V88=0,0,IF(V88&lt;10,1,IF(MOD(V88,40)&lt;10,ROUNDDOWN(V88/40,0),ROUNDUP(V88/40,0))))</f>
        <v>1</v>
      </c>
      <c r="X88" s="3">
        <v>5</v>
      </c>
      <c r="Y88" s="18">
        <f>IF(X88=0,0,IF(X88&lt;10,1,IF(MOD(X88,40)&lt;10,ROUNDDOWN(X88/40,0),ROUNDUP(X88/40,0))))</f>
        <v>1</v>
      </c>
      <c r="Z88" s="3">
        <v>6</v>
      </c>
      <c r="AA88" s="18">
        <f>IF(Z88=0,0,IF(Z88&lt;10,1,IF(MOD(Z88,40)&lt;10,ROUNDDOWN(Z88/40,0),ROUNDUP(Z88/40,0))))</f>
        <v>1</v>
      </c>
      <c r="AB88" s="3"/>
      <c r="AC88" s="18">
        <f>IF(AB88=0,0,IF(AB88&lt;10,1,IF(MOD(AB88,40)&lt;10,ROUNDDOWN(AB88/40,0),ROUNDUP(AB88/40,0))))</f>
        <v>0</v>
      </c>
      <c r="AD88" s="3"/>
      <c r="AE88" s="18">
        <f>IF(AD88=0,0,IF(AD88&lt;10,1,IF(MOD(AD88,40)&lt;10,ROUNDDOWN(AD88/40,0),ROUNDUP(AD88/40,0))))</f>
        <v>0</v>
      </c>
      <c r="AF88" s="18"/>
      <c r="AG88" s="18">
        <f>IF(AF88=0,0,IF(AF88&lt;10,1,IF(MOD(AF88,40)&lt;10,ROUNDDOWN(AF88/40,0),ROUNDUP(AF88/40,0))))</f>
        <v>0</v>
      </c>
      <c r="AH88" s="3"/>
      <c r="AI88" s="18">
        <f>IF(AH88=0,0,IF(AH88&lt;10,1,IF(MOD(AH88,40)&lt;10,ROUNDDOWN(AH88/40,0),ROUNDUP(AH88/40,0))))</f>
        <v>0</v>
      </c>
      <c r="AJ88" s="3"/>
      <c r="AK88" s="18">
        <f>IF(AJ88=0,0,IF(AJ88&lt;10,1,IF(MOD(AJ88,40)&lt;10,ROUNDDOWN(AJ88/40,0),ROUNDUP(AJ88/40,0))))</f>
        <v>0</v>
      </c>
      <c r="AL88" s="3"/>
      <c r="AM88" s="18">
        <f>IF(AL88=0,0,IF(AL88&lt;10,1,IF(MOD(AL88,40)&lt;10,ROUNDDOWN(AL88/40,0),ROUNDUP(AL88/40,0))))</f>
        <v>0</v>
      </c>
      <c r="AN88" s="3">
        <f>SUM(J88+L88+N88+P88+R88+T88+V88+X88+Z88+AB88+AD88+AF88+AH88+AJ88+AL88)</f>
        <v>61</v>
      </c>
      <c r="AO88" s="3">
        <f>SUM(K88+M88+O88+Q88+S88+U88+W88+Y88+AA88+AC88+AE88+AG88+AI88+AK88+AM88)</f>
        <v>9</v>
      </c>
      <c r="AP88" s="3">
        <v>1</v>
      </c>
      <c r="AQ88" s="3">
        <v>2</v>
      </c>
      <c r="AR88" s="3">
        <f>SUM(AP88:AQ88)</f>
        <v>3</v>
      </c>
      <c r="AS88" s="3">
        <v>1</v>
      </c>
      <c r="AT88" s="3">
        <v>0</v>
      </c>
      <c r="AU88" s="3">
        <v>2</v>
      </c>
      <c r="AV88" s="3">
        <v>0</v>
      </c>
      <c r="AW88" s="40">
        <f>IF(AN88&lt;=0,0,IF(AN88&lt;=359,1,IF(AN88&lt;=719,2,IF(AN88&lt;=1079,3,IF(AN88&lt;=1679,4,IF(AN88&lt;=1680,5,IF(AN88&lt;=1680,1,5)))))))</f>
        <v>1</v>
      </c>
      <c r="AX88" s="41">
        <f>IF(AN88&gt;120,ROUND(((((K88+M88+O88)*30)+(J88+L88+N88))/50+(((Q88+S88+U88+W88+Y88+AA88)*40)+(P88+R88+T88+V88+X88+Z88))/50+(AC88+AE88+AG88+AI88+AK88+AM88)*2),0),IF((J88+L88+N88+P88+R88+T88+V88+X88+Z88)&lt;=0,0,IF((J88+L88+N88+P88+R88+T88+V88+X88+Z88)&lt;=20,1,IF((J88+L88+N88+P88+R88+T88+V88+X88+Z88)&lt;=40,2,IF((J88+L88+N88+P88+R88+T88+V88+X88+Z88)&lt;=60,3,IF((J88+L88+N88+P88+R88+T88+V88+X88+Z88)&lt;=80,4,IF((J88+L88+N88+P88+R88+T88+V88+X88+Z88)&lt;=100,5,IF((J88+L88+N88+P88+R88+T88+V88+X88+Z88)&lt;=120,6,0)))))))+((AC88+AE88+AG88+AI88+AK88+AM88)*2))</f>
        <v>4</v>
      </c>
      <c r="AY88" s="3">
        <f>SUM(AW88:AX88)</f>
        <v>5</v>
      </c>
      <c r="AZ88" s="3">
        <f>SUM(AP88)-AW88</f>
        <v>0</v>
      </c>
      <c r="BA88" s="3">
        <f>SUM(AQ88)-AX88</f>
        <v>-2</v>
      </c>
      <c r="BB88" s="3">
        <f>SUM(AR88)-AY88</f>
        <v>-2</v>
      </c>
      <c r="BC88" s="19">
        <f>SUM(BB88)/AY88*100</f>
        <v>-40</v>
      </c>
      <c r="BD88" s="3"/>
      <c r="BE88" s="3"/>
      <c r="BF88" s="3">
        <v>2</v>
      </c>
      <c r="BG88" s="3"/>
      <c r="BH88" s="3"/>
      <c r="BI88" s="3"/>
      <c r="BJ88" s="3">
        <f>BB88+BE88+BF88+BG88+BH88+BI88-BD88</f>
        <v>0</v>
      </c>
      <c r="BK88" s="19">
        <f>SUM(BJ88)/AY88*100</f>
        <v>0</v>
      </c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</row>
    <row r="89" spans="1:94" s="20" customFormat="1" ht="23.25">
      <c r="A89" s="3"/>
      <c r="B89" s="3"/>
      <c r="C89" s="29" t="s">
        <v>261</v>
      </c>
      <c r="D89" s="30" t="s">
        <v>301</v>
      </c>
      <c r="E89" s="5"/>
      <c r="F89" s="3"/>
      <c r="G89" s="3"/>
      <c r="H89" s="3"/>
      <c r="I89" s="3"/>
      <c r="J89" s="3"/>
      <c r="K89" s="18"/>
      <c r="L89" s="3"/>
      <c r="M89" s="18"/>
      <c r="N89" s="3"/>
      <c r="O89" s="18"/>
      <c r="P89" s="3"/>
      <c r="Q89" s="18"/>
      <c r="R89" s="3"/>
      <c r="S89" s="18"/>
      <c r="T89" s="3"/>
      <c r="U89" s="18"/>
      <c r="V89" s="3"/>
      <c r="W89" s="18"/>
      <c r="X89" s="3"/>
      <c r="Y89" s="18"/>
      <c r="Z89" s="3"/>
      <c r="AA89" s="18"/>
      <c r="AB89" s="3"/>
      <c r="AC89" s="18"/>
      <c r="AD89" s="3"/>
      <c r="AE89" s="18"/>
      <c r="AF89" s="18"/>
      <c r="AG89" s="18"/>
      <c r="AH89" s="3"/>
      <c r="AI89" s="18"/>
      <c r="AJ89" s="3"/>
      <c r="AK89" s="18"/>
      <c r="AL89" s="3"/>
      <c r="AM89" s="18"/>
      <c r="AN89" s="3"/>
      <c r="AO89" s="3"/>
      <c r="AP89" s="3"/>
      <c r="AQ89" s="3"/>
      <c r="AR89" s="3"/>
      <c r="AS89" s="3"/>
      <c r="AT89" s="3"/>
      <c r="AU89" s="3"/>
      <c r="AV89" s="3"/>
      <c r="AW89" s="40"/>
      <c r="AX89" s="41"/>
      <c r="AY89" s="3"/>
      <c r="AZ89" s="3"/>
      <c r="BA89" s="3"/>
      <c r="BB89" s="3"/>
      <c r="BC89" s="19"/>
      <c r="BD89" s="3"/>
      <c r="BE89" s="3"/>
      <c r="BF89" s="3"/>
      <c r="BG89" s="3"/>
      <c r="BH89" s="3"/>
      <c r="BI89" s="3"/>
      <c r="BJ89" s="3"/>
      <c r="BK89" s="19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</row>
    <row r="90" spans="1:94" s="20" customFormat="1" ht="23.25">
      <c r="A90" s="3"/>
      <c r="B90" s="3"/>
      <c r="C90" s="46" t="s">
        <v>389</v>
      </c>
      <c r="D90" s="30" t="s">
        <v>489</v>
      </c>
      <c r="E90" s="5"/>
      <c r="F90" s="3"/>
      <c r="G90" s="3"/>
      <c r="H90" s="3"/>
      <c r="I90" s="3"/>
      <c r="J90" s="3"/>
      <c r="K90" s="18"/>
      <c r="L90" s="3"/>
      <c r="M90" s="18"/>
      <c r="N90" s="3"/>
      <c r="O90" s="18"/>
      <c r="P90" s="3"/>
      <c r="Q90" s="18"/>
      <c r="R90" s="3"/>
      <c r="S90" s="18"/>
      <c r="T90" s="3"/>
      <c r="U90" s="18"/>
      <c r="V90" s="3"/>
      <c r="W90" s="18"/>
      <c r="X90" s="3"/>
      <c r="Y90" s="18"/>
      <c r="Z90" s="3"/>
      <c r="AA90" s="18"/>
      <c r="AB90" s="3"/>
      <c r="AC90" s="18"/>
      <c r="AD90" s="3"/>
      <c r="AE90" s="18"/>
      <c r="AF90" s="18"/>
      <c r="AG90" s="18"/>
      <c r="AH90" s="3"/>
      <c r="AI90" s="18"/>
      <c r="AJ90" s="3"/>
      <c r="AK90" s="18"/>
      <c r="AL90" s="3"/>
      <c r="AM90" s="18"/>
      <c r="AN90" s="3"/>
      <c r="AO90" s="3"/>
      <c r="AP90" s="3"/>
      <c r="AQ90" s="3"/>
      <c r="AR90" s="3"/>
      <c r="AS90" s="3"/>
      <c r="AT90" s="3"/>
      <c r="AU90" s="3"/>
      <c r="AV90" s="3"/>
      <c r="AW90" s="40"/>
      <c r="AX90" s="41"/>
      <c r="AY90" s="3"/>
      <c r="AZ90" s="3"/>
      <c r="BA90" s="3"/>
      <c r="BB90" s="3"/>
      <c r="BC90" s="19"/>
      <c r="BD90" s="3"/>
      <c r="BE90" s="3"/>
      <c r="BF90" s="3"/>
      <c r="BG90" s="3"/>
      <c r="BH90" s="3"/>
      <c r="BI90" s="3"/>
      <c r="BJ90" s="3"/>
      <c r="BK90" s="19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</row>
    <row r="91" spans="1:94" s="20" customFormat="1" ht="23.25">
      <c r="A91" s="3">
        <v>28</v>
      </c>
      <c r="B91" s="3">
        <v>40010134</v>
      </c>
      <c r="C91" s="5" t="s">
        <v>72</v>
      </c>
      <c r="D91" s="5" t="s">
        <v>2</v>
      </c>
      <c r="E91" s="5" t="s">
        <v>2</v>
      </c>
      <c r="F91" s="3">
        <v>8</v>
      </c>
      <c r="G91" s="3">
        <v>20</v>
      </c>
      <c r="H91" s="3">
        <v>4</v>
      </c>
      <c r="I91" s="3" t="s">
        <v>4</v>
      </c>
      <c r="J91" s="3">
        <v>5</v>
      </c>
      <c r="K91" s="18">
        <f>IF(J91=0,0,IF(J91&lt;10,1,IF(MOD(J91,30)&lt;10,ROUNDDOWN(J91/30,0),ROUNDUP(J91/30,0))))</f>
        <v>1</v>
      </c>
      <c r="L91" s="3">
        <v>4</v>
      </c>
      <c r="M91" s="18">
        <f>IF(L91=0,0,IF(L91&lt;10,1,IF(MOD(L91,30)&lt;10,ROUNDDOWN(L91/30,0),ROUNDUP(L91/30,0))))</f>
        <v>1</v>
      </c>
      <c r="N91" s="3">
        <v>12</v>
      </c>
      <c r="O91" s="18">
        <f>IF(N91=0,0,IF(N91&lt;10,1,IF(MOD(N91,30)&lt;10,ROUNDDOWN(N91/30,0),ROUNDUP(N91/30,0))))</f>
        <v>1</v>
      </c>
      <c r="P91" s="3">
        <v>8</v>
      </c>
      <c r="Q91" s="18">
        <f>IF(P91=0,0,IF(P91&lt;10,1,IF(MOD(P91,40)&lt;10,ROUNDDOWN(P91/40,0),ROUNDUP(P91/40,0))))</f>
        <v>1</v>
      </c>
      <c r="R91" s="3">
        <v>9</v>
      </c>
      <c r="S91" s="18">
        <f>IF(R91=0,0,IF(R91&lt;10,1,IF(MOD(R91,40)&lt;10,ROUNDDOWN(R91/40,0),ROUNDUP(R91/40,0))))</f>
        <v>1</v>
      </c>
      <c r="T91" s="3">
        <v>10</v>
      </c>
      <c r="U91" s="18">
        <f>IF(T91=0,0,IF(T91&lt;10,1,IF(MOD(T91,40)&lt;10,ROUNDDOWN(T91/40,0),ROUNDUP(T91/40,0))))</f>
        <v>1</v>
      </c>
      <c r="V91" s="3">
        <v>13</v>
      </c>
      <c r="W91" s="18">
        <f>IF(V91=0,0,IF(V91&lt;10,1,IF(MOD(V91,40)&lt;10,ROUNDDOWN(V91/40,0),ROUNDUP(V91/40,0))))</f>
        <v>1</v>
      </c>
      <c r="X91" s="3">
        <v>13</v>
      </c>
      <c r="Y91" s="18">
        <f>IF(X91=0,0,IF(X91&lt;10,1,IF(MOD(X91,40)&lt;10,ROUNDDOWN(X91/40,0),ROUNDUP(X91/40,0))))</f>
        <v>1</v>
      </c>
      <c r="Z91" s="3">
        <v>17</v>
      </c>
      <c r="AA91" s="18">
        <f>IF(Z91=0,0,IF(Z91&lt;10,1,IF(MOD(Z91,40)&lt;10,ROUNDDOWN(Z91/40,0),ROUNDUP(Z91/40,0))))</f>
        <v>1</v>
      </c>
      <c r="AB91" s="3"/>
      <c r="AC91" s="18">
        <f>IF(AB91=0,0,IF(AB91&lt;10,1,IF(MOD(AB91,40)&lt;10,ROUNDDOWN(AB91/40,0),ROUNDUP(AB91/40,0))))</f>
        <v>0</v>
      </c>
      <c r="AD91" s="3"/>
      <c r="AE91" s="18">
        <f>IF(AD91=0,0,IF(AD91&lt;10,1,IF(MOD(AD91,40)&lt;10,ROUNDDOWN(AD91/40,0),ROUNDUP(AD91/40,0))))</f>
        <v>0</v>
      </c>
      <c r="AF91" s="18"/>
      <c r="AG91" s="18">
        <f>IF(AF91=0,0,IF(AF91&lt;10,1,IF(MOD(AF91,40)&lt;10,ROUNDDOWN(AF91/40,0),ROUNDUP(AF91/40,0))))</f>
        <v>0</v>
      </c>
      <c r="AH91" s="3"/>
      <c r="AI91" s="18">
        <f>IF(AH91=0,0,IF(AH91&lt;10,1,IF(MOD(AH91,40)&lt;10,ROUNDDOWN(AH91/40,0),ROUNDUP(AH91/40,0))))</f>
        <v>0</v>
      </c>
      <c r="AJ91" s="3"/>
      <c r="AK91" s="18">
        <f>IF(AJ91=0,0,IF(AJ91&lt;10,1,IF(MOD(AJ91,40)&lt;10,ROUNDDOWN(AJ91/40,0),ROUNDUP(AJ91/40,0))))</f>
        <v>0</v>
      </c>
      <c r="AL91" s="3"/>
      <c r="AM91" s="18">
        <f>IF(AL91=0,0,IF(AL91&lt;10,1,IF(MOD(AL91,40)&lt;10,ROUNDDOWN(AL91/40,0),ROUNDUP(AL91/40,0))))</f>
        <v>0</v>
      </c>
      <c r="AN91" s="3">
        <f>SUM(J91+L91+N91+P91+R91+T91+V91+X91+Z91+AB91+AD91+AF91+AH91+AJ91+AL91)</f>
        <v>91</v>
      </c>
      <c r="AO91" s="3">
        <f>SUM(K91+M91+O91+Q91+S91+U91+W91+Y91+AA91+AC91+AE91+AG91+AI91+AK91+AM91)</f>
        <v>9</v>
      </c>
      <c r="AP91" s="3">
        <v>1</v>
      </c>
      <c r="AQ91" s="3">
        <v>3</v>
      </c>
      <c r="AR91" s="3">
        <f>SUM(AP91:AQ91)</f>
        <v>4</v>
      </c>
      <c r="AS91" s="3">
        <v>1</v>
      </c>
      <c r="AT91" s="3">
        <v>0</v>
      </c>
      <c r="AU91" s="3">
        <v>3</v>
      </c>
      <c r="AV91" s="3">
        <v>0</v>
      </c>
      <c r="AW91" s="40">
        <f>IF(AN91&lt;=0,0,IF(AN91&lt;=359,1,IF(AN91&lt;=719,2,IF(AN91&lt;=1079,3,IF(AN91&lt;=1679,4,IF(AN91&lt;=1680,5,IF(AN91&lt;=1680,1,5)))))))</f>
        <v>1</v>
      </c>
      <c r="AX91" s="41">
        <f>IF(AN91&gt;120,ROUND(((((K91+M91+O91)*30)+(J91+L91+N91))/50+(((Q91+S91+U91+W91+Y91+AA91)*40)+(P91+R91+T91+V91+X91+Z91))/50+(AC91+AE91+AG91+AI91+AK91+AM91)*2),0),IF((J91+L91+N91+P91+R91+T91+V91+X91+Z91)&lt;=0,0,IF((J91+L91+N91+P91+R91+T91+V91+X91+Z91)&lt;=20,1,IF((J91+L91+N91+P91+R91+T91+V91+X91+Z91)&lt;=40,2,IF((J91+L91+N91+P91+R91+T91+V91+X91+Z91)&lt;=60,3,IF((J91+L91+N91+P91+R91+T91+V91+X91+Z91)&lt;=80,4,IF((J91+L91+N91+P91+R91+T91+V91+X91+Z91)&lt;=100,5,IF((J91+L91+N91+P91+R91+T91+V91+X91+Z91)&lt;=120,6,0)))))))+((AC91+AE91+AG91+AI91+AK91+AM91)*2))</f>
        <v>5</v>
      </c>
      <c r="AY91" s="3">
        <f>SUM(AW91:AX91)</f>
        <v>6</v>
      </c>
      <c r="AZ91" s="3">
        <f>SUM(AP91)-AW91</f>
        <v>0</v>
      </c>
      <c r="BA91" s="3">
        <f>SUM(AQ91)-AX91</f>
        <v>-2</v>
      </c>
      <c r="BB91" s="3">
        <f>SUM(AR91)-AY91</f>
        <v>-2</v>
      </c>
      <c r="BC91" s="19">
        <f>SUM(BB91)/AY91*100</f>
        <v>-33.33333333333333</v>
      </c>
      <c r="BD91" s="3"/>
      <c r="BE91" s="3"/>
      <c r="BF91" s="3"/>
      <c r="BG91" s="3">
        <v>1</v>
      </c>
      <c r="BH91" s="3"/>
      <c r="BI91" s="3"/>
      <c r="BJ91" s="3">
        <f>BB91+BE91+BF91+BG91+BH91+BI91-BD91</f>
        <v>-1</v>
      </c>
      <c r="BK91" s="19">
        <f>SUM(BJ91)/AY91*100</f>
        <v>-16.666666666666664</v>
      </c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</row>
    <row r="92" spans="1:94" s="20" customFormat="1" ht="23.25">
      <c r="A92" s="3"/>
      <c r="B92" s="3"/>
      <c r="C92" s="29" t="s">
        <v>261</v>
      </c>
      <c r="D92" s="30" t="s">
        <v>376</v>
      </c>
      <c r="E92" s="5"/>
      <c r="F92" s="3"/>
      <c r="G92" s="3"/>
      <c r="H92" s="3"/>
      <c r="I92" s="3"/>
      <c r="J92" s="3"/>
      <c r="K92" s="18"/>
      <c r="L92" s="3"/>
      <c r="M92" s="18"/>
      <c r="N92" s="3"/>
      <c r="O92" s="18"/>
      <c r="P92" s="3"/>
      <c r="Q92" s="18"/>
      <c r="R92" s="3"/>
      <c r="S92" s="18"/>
      <c r="T92" s="3"/>
      <c r="U92" s="18"/>
      <c r="V92" s="3"/>
      <c r="W92" s="18"/>
      <c r="X92" s="3"/>
      <c r="Y92" s="18"/>
      <c r="Z92" s="3"/>
      <c r="AA92" s="18"/>
      <c r="AB92" s="3"/>
      <c r="AC92" s="18"/>
      <c r="AD92" s="3"/>
      <c r="AE92" s="18"/>
      <c r="AF92" s="18"/>
      <c r="AG92" s="18"/>
      <c r="AH92" s="3"/>
      <c r="AI92" s="18"/>
      <c r="AJ92" s="3"/>
      <c r="AK92" s="18"/>
      <c r="AL92" s="3"/>
      <c r="AM92" s="18"/>
      <c r="AN92" s="3"/>
      <c r="AO92" s="3"/>
      <c r="AP92" s="3"/>
      <c r="AQ92" s="3"/>
      <c r="AR92" s="3"/>
      <c r="AS92" s="3"/>
      <c r="AT92" s="3"/>
      <c r="AU92" s="3"/>
      <c r="AV92" s="3"/>
      <c r="AW92" s="40"/>
      <c r="AX92" s="41"/>
      <c r="AY92" s="3"/>
      <c r="AZ92" s="3"/>
      <c r="BA92" s="3"/>
      <c r="BB92" s="3"/>
      <c r="BC92" s="19"/>
      <c r="BD92" s="3"/>
      <c r="BE92" s="3"/>
      <c r="BF92" s="3"/>
      <c r="BG92" s="3"/>
      <c r="BH92" s="3"/>
      <c r="BI92" s="3"/>
      <c r="BJ92" s="3"/>
      <c r="BK92" s="19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</row>
    <row r="93" spans="1:94" s="20" customFormat="1" ht="23.25">
      <c r="A93" s="3"/>
      <c r="B93" s="3"/>
      <c r="C93" s="46" t="s">
        <v>389</v>
      </c>
      <c r="D93" s="30" t="s">
        <v>460</v>
      </c>
      <c r="E93" s="5"/>
      <c r="F93" s="3"/>
      <c r="G93" s="3"/>
      <c r="H93" s="3"/>
      <c r="I93" s="3"/>
      <c r="J93" s="3"/>
      <c r="K93" s="18"/>
      <c r="L93" s="3"/>
      <c r="M93" s="18"/>
      <c r="N93" s="3"/>
      <c r="O93" s="18"/>
      <c r="P93" s="3"/>
      <c r="Q93" s="18"/>
      <c r="R93" s="3"/>
      <c r="S93" s="18"/>
      <c r="T93" s="3"/>
      <c r="U93" s="18"/>
      <c r="V93" s="3"/>
      <c r="W93" s="18"/>
      <c r="X93" s="3"/>
      <c r="Y93" s="18"/>
      <c r="Z93" s="3"/>
      <c r="AA93" s="18"/>
      <c r="AB93" s="3"/>
      <c r="AC93" s="18"/>
      <c r="AD93" s="3"/>
      <c r="AE93" s="18"/>
      <c r="AF93" s="18"/>
      <c r="AG93" s="18"/>
      <c r="AH93" s="3"/>
      <c r="AI93" s="18"/>
      <c r="AJ93" s="3"/>
      <c r="AK93" s="18"/>
      <c r="AL93" s="3"/>
      <c r="AM93" s="18"/>
      <c r="AN93" s="3"/>
      <c r="AO93" s="3"/>
      <c r="AP93" s="3"/>
      <c r="AQ93" s="3"/>
      <c r="AR93" s="3"/>
      <c r="AS93" s="3"/>
      <c r="AT93" s="3"/>
      <c r="AU93" s="3"/>
      <c r="AV93" s="3"/>
      <c r="AW93" s="40"/>
      <c r="AX93" s="41"/>
      <c r="AY93" s="3"/>
      <c r="AZ93" s="3"/>
      <c r="BA93" s="3"/>
      <c r="BB93" s="3"/>
      <c r="BC93" s="19"/>
      <c r="BD93" s="3"/>
      <c r="BE93" s="3"/>
      <c r="BF93" s="3"/>
      <c r="BG93" s="3"/>
      <c r="BH93" s="3"/>
      <c r="BI93" s="3"/>
      <c r="BJ93" s="3"/>
      <c r="BK93" s="19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</row>
    <row r="94" spans="1:94" s="20" customFormat="1" ht="23.25">
      <c r="A94" s="3">
        <v>29</v>
      </c>
      <c r="B94" s="3">
        <v>40010156</v>
      </c>
      <c r="C94" s="5" t="s">
        <v>48</v>
      </c>
      <c r="D94" s="5" t="s">
        <v>155</v>
      </c>
      <c r="E94" s="5" t="s">
        <v>5</v>
      </c>
      <c r="F94" s="3">
        <v>10</v>
      </c>
      <c r="G94" s="3">
        <v>33</v>
      </c>
      <c r="H94" s="3">
        <v>4</v>
      </c>
      <c r="I94" s="3" t="s">
        <v>4</v>
      </c>
      <c r="J94" s="3">
        <v>0</v>
      </c>
      <c r="K94" s="18">
        <f>IF(J94=0,0,IF(J94&lt;10,1,IF(MOD(J94,30)&lt;10,ROUNDDOWN(J94/30,0),ROUNDUP(J94/30,0))))</f>
        <v>0</v>
      </c>
      <c r="L94" s="3">
        <v>0</v>
      </c>
      <c r="M94" s="18">
        <f>IF(L94=0,0,IF(L94&lt;10,1,IF(MOD(L94,30)&lt;10,ROUNDDOWN(L94/30,0),ROUNDUP(L94/30,0))))</f>
        <v>0</v>
      </c>
      <c r="N94" s="3">
        <v>0</v>
      </c>
      <c r="O94" s="18">
        <f>IF(N94=0,0,IF(N94&lt;10,1,IF(MOD(N94,30)&lt;10,ROUNDDOWN(N94/30,0),ROUNDUP(N94/30,0))))</f>
        <v>0</v>
      </c>
      <c r="P94" s="3">
        <v>23</v>
      </c>
      <c r="Q94" s="18">
        <f>IF(P94=0,0,IF(P94&lt;10,1,IF(MOD(P94,40)&lt;10,ROUNDDOWN(P94/40,0),ROUNDUP(P94/40,0))))</f>
        <v>1</v>
      </c>
      <c r="R94" s="3">
        <v>12</v>
      </c>
      <c r="S94" s="18">
        <f>IF(R94=0,0,IF(R94&lt;10,1,IF(MOD(R94,40)&lt;10,ROUNDDOWN(R94/40,0),ROUNDUP(R94/40,0))))</f>
        <v>1</v>
      </c>
      <c r="T94" s="3">
        <v>10</v>
      </c>
      <c r="U94" s="18">
        <f>IF(T94=0,0,IF(T94&lt;10,1,IF(MOD(T94,40)&lt;10,ROUNDDOWN(T94/40,0),ROUNDUP(T94/40,0))))</f>
        <v>1</v>
      </c>
      <c r="V94" s="3">
        <v>14</v>
      </c>
      <c r="W94" s="18">
        <f>IF(V94=0,0,IF(V94&lt;10,1,IF(MOD(V94,40)&lt;10,ROUNDDOWN(V94/40,0),ROUNDUP(V94/40,0))))</f>
        <v>1</v>
      </c>
      <c r="X94" s="3">
        <v>15</v>
      </c>
      <c r="Y94" s="18">
        <f>IF(X94=0,0,IF(X94&lt;10,1,IF(MOD(X94,40)&lt;10,ROUNDDOWN(X94/40,0),ROUNDUP(X94/40,0))))</f>
        <v>1</v>
      </c>
      <c r="Z94" s="3">
        <v>14</v>
      </c>
      <c r="AA94" s="18">
        <f>IF(Z94=0,0,IF(Z94&lt;10,1,IF(MOD(Z94,40)&lt;10,ROUNDDOWN(Z94/40,0),ROUNDUP(Z94/40,0))))</f>
        <v>1</v>
      </c>
      <c r="AB94" s="3"/>
      <c r="AC94" s="18">
        <f>IF(AB94=0,0,IF(AB94&lt;10,1,IF(MOD(AB94,40)&lt;10,ROUNDDOWN(AB94/40,0),ROUNDUP(AB94/40,0))))</f>
        <v>0</v>
      </c>
      <c r="AD94" s="3"/>
      <c r="AE94" s="18">
        <f>IF(AD94=0,0,IF(AD94&lt;10,1,IF(MOD(AD94,40)&lt;10,ROUNDDOWN(AD94/40,0),ROUNDUP(AD94/40,0))))</f>
        <v>0</v>
      </c>
      <c r="AF94" s="18"/>
      <c r="AG94" s="18">
        <f>IF(AF94=0,0,IF(AF94&lt;10,1,IF(MOD(AF94,40)&lt;10,ROUNDDOWN(AF94/40,0),ROUNDUP(AF94/40,0))))</f>
        <v>0</v>
      </c>
      <c r="AH94" s="3"/>
      <c r="AI94" s="18">
        <f>IF(AH94=0,0,IF(AH94&lt;10,1,IF(MOD(AH94,40)&lt;10,ROUNDDOWN(AH94/40,0),ROUNDUP(AH94/40,0))))</f>
        <v>0</v>
      </c>
      <c r="AJ94" s="3"/>
      <c r="AK94" s="18">
        <f>IF(AJ94=0,0,IF(AJ94&lt;10,1,IF(MOD(AJ94,40)&lt;10,ROUNDDOWN(AJ94/40,0),ROUNDUP(AJ94/40,0))))</f>
        <v>0</v>
      </c>
      <c r="AL94" s="3"/>
      <c r="AM94" s="18">
        <f>IF(AL94=0,0,IF(AL94&lt;10,1,IF(MOD(AL94,40)&lt;10,ROUNDDOWN(AL94/40,0),ROUNDUP(AL94/40,0))))</f>
        <v>0</v>
      </c>
      <c r="AN94" s="3">
        <f>SUM(J94+L94+N94+P94+R94+T94+V94+X94+Z94+AB94+AD94+AF94+AH94+AJ94+AL94)</f>
        <v>88</v>
      </c>
      <c r="AO94" s="3">
        <f>SUM(K94+M94+O94+Q94+S94+U94+W94+Y94+AA94+AC94+AE94+AG94+AI94+AK94+AM94)</f>
        <v>6</v>
      </c>
      <c r="AP94" s="3">
        <v>1</v>
      </c>
      <c r="AQ94" s="3">
        <v>3</v>
      </c>
      <c r="AR94" s="3">
        <f>SUM(AP94:AQ94)</f>
        <v>4</v>
      </c>
      <c r="AS94" s="3">
        <v>1</v>
      </c>
      <c r="AT94" s="3">
        <v>0</v>
      </c>
      <c r="AU94" s="3">
        <v>3</v>
      </c>
      <c r="AV94" s="3">
        <v>0</v>
      </c>
      <c r="AW94" s="40">
        <f>IF(AN94&lt;=0,0,IF(AN94&lt;=359,1,IF(AN94&lt;=719,2,IF(AN94&lt;=1079,3,IF(AN94&lt;=1679,4,IF(AN94&lt;=1680,5,IF(AN94&lt;=1680,1,5)))))))</f>
        <v>1</v>
      </c>
      <c r="AX94" s="41">
        <f>IF(AN94&gt;120,ROUND(((((K94+M94+O94)*30)+(J94+L94+N94))/50+(((Q94+S94+U94+W94+Y94+AA94)*40)+(P94+R94+T94+V94+X94+Z94))/50+(AC94+AE94+AG94+AI94+AK94+AM94)*2),0),IF((J94+L94+N94+P94+R94+T94+V94+X94+Z94)&lt;=0,0,IF((J94+L94+N94+P94+R94+T94+V94+X94+Z94)&lt;=20,1,IF((J94+L94+N94+P94+R94+T94+V94+X94+Z94)&lt;=40,2,IF((J94+L94+N94+P94+R94+T94+V94+X94+Z94)&lt;=60,3,IF((J94+L94+N94+P94+R94+T94+V94+X94+Z94)&lt;=80,4,IF((J94+L94+N94+P94+R94+T94+V94+X94+Z94)&lt;=100,5,IF((J94+L94+N94+P94+R94+T94+V94+X94+Z94)&lt;=120,6,0)))))))+((AC94+AE94+AG94+AI94+AK94+AM94)*2))</f>
        <v>5</v>
      </c>
      <c r="AY94" s="3">
        <f>SUM(AW94:AX94)</f>
        <v>6</v>
      </c>
      <c r="AZ94" s="3">
        <f>SUM(AP94)-AW94</f>
        <v>0</v>
      </c>
      <c r="BA94" s="3">
        <f>SUM(AQ94)-AX94</f>
        <v>-2</v>
      </c>
      <c r="BB94" s="3">
        <f>SUM(AR94)-AY94</f>
        <v>-2</v>
      </c>
      <c r="BC94" s="19">
        <f>SUM(BB94)/AY94*100</f>
        <v>-33.33333333333333</v>
      </c>
      <c r="BD94" s="3"/>
      <c r="BE94" s="3"/>
      <c r="BF94" s="3"/>
      <c r="BG94" s="3"/>
      <c r="BH94" s="3">
        <v>1</v>
      </c>
      <c r="BI94" s="3"/>
      <c r="BJ94" s="3">
        <f>BB94+BE94+BF94+BG94+BH94+BI94-BD94</f>
        <v>-1</v>
      </c>
      <c r="BK94" s="19">
        <f>SUM(BJ94)/AY94*100</f>
        <v>-16.666666666666664</v>
      </c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</row>
    <row r="95" spans="1:94" s="20" customFormat="1" ht="23.25">
      <c r="A95" s="3"/>
      <c r="B95" s="3"/>
      <c r="C95" s="29" t="s">
        <v>261</v>
      </c>
      <c r="D95" s="30" t="s">
        <v>296</v>
      </c>
      <c r="E95" s="5"/>
      <c r="F95" s="3"/>
      <c r="G95" s="3"/>
      <c r="H95" s="3"/>
      <c r="I95" s="3"/>
      <c r="J95" s="3"/>
      <c r="K95" s="18"/>
      <c r="L95" s="3"/>
      <c r="M95" s="18"/>
      <c r="N95" s="3"/>
      <c r="O95" s="18"/>
      <c r="P95" s="3"/>
      <c r="Q95" s="18"/>
      <c r="R95" s="3"/>
      <c r="S95" s="18"/>
      <c r="T95" s="3"/>
      <c r="U95" s="18"/>
      <c r="V95" s="3"/>
      <c r="W95" s="18"/>
      <c r="X95" s="3"/>
      <c r="Y95" s="18"/>
      <c r="Z95" s="3"/>
      <c r="AA95" s="18"/>
      <c r="AB95" s="3"/>
      <c r="AC95" s="18"/>
      <c r="AD95" s="3"/>
      <c r="AE95" s="18"/>
      <c r="AF95" s="18"/>
      <c r="AG95" s="18"/>
      <c r="AH95" s="3"/>
      <c r="AI95" s="18"/>
      <c r="AJ95" s="3"/>
      <c r="AK95" s="18"/>
      <c r="AL95" s="3"/>
      <c r="AM95" s="18"/>
      <c r="AN95" s="3"/>
      <c r="AO95" s="3"/>
      <c r="AP95" s="3"/>
      <c r="AQ95" s="3"/>
      <c r="AR95" s="3"/>
      <c r="AS95" s="3"/>
      <c r="AT95" s="3"/>
      <c r="AU95" s="3"/>
      <c r="AV95" s="3"/>
      <c r="AW95" s="40"/>
      <c r="AX95" s="41"/>
      <c r="AY95" s="3"/>
      <c r="AZ95" s="3"/>
      <c r="BA95" s="3"/>
      <c r="BB95" s="3"/>
      <c r="BC95" s="19"/>
      <c r="BD95" s="3"/>
      <c r="BE95" s="3"/>
      <c r="BF95" s="3"/>
      <c r="BG95" s="3"/>
      <c r="BH95" s="3"/>
      <c r="BI95" s="3"/>
      <c r="BJ95" s="3"/>
      <c r="BK95" s="19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</row>
    <row r="96" spans="1:94" s="20" customFormat="1" ht="23.25">
      <c r="A96" s="3"/>
      <c r="B96" s="3"/>
      <c r="C96" s="46" t="s">
        <v>389</v>
      </c>
      <c r="D96" s="30" t="s">
        <v>466</v>
      </c>
      <c r="E96" s="5"/>
      <c r="F96" s="3"/>
      <c r="G96" s="3"/>
      <c r="H96" s="3"/>
      <c r="I96" s="3"/>
      <c r="J96" s="3"/>
      <c r="K96" s="18"/>
      <c r="L96" s="3"/>
      <c r="M96" s="18"/>
      <c r="N96" s="3"/>
      <c r="O96" s="18"/>
      <c r="P96" s="3"/>
      <c r="Q96" s="18"/>
      <c r="R96" s="3"/>
      <c r="S96" s="18"/>
      <c r="T96" s="3"/>
      <c r="U96" s="18"/>
      <c r="V96" s="3"/>
      <c r="W96" s="18"/>
      <c r="X96" s="3"/>
      <c r="Y96" s="18"/>
      <c r="Z96" s="3"/>
      <c r="AA96" s="18"/>
      <c r="AB96" s="3"/>
      <c r="AC96" s="18"/>
      <c r="AD96" s="3"/>
      <c r="AE96" s="18"/>
      <c r="AF96" s="18"/>
      <c r="AG96" s="18"/>
      <c r="AH96" s="3"/>
      <c r="AI96" s="18"/>
      <c r="AJ96" s="3"/>
      <c r="AK96" s="18"/>
      <c r="AL96" s="3"/>
      <c r="AM96" s="18"/>
      <c r="AN96" s="3"/>
      <c r="AO96" s="3"/>
      <c r="AP96" s="3"/>
      <c r="AQ96" s="3"/>
      <c r="AR96" s="3"/>
      <c r="AS96" s="3"/>
      <c r="AT96" s="3"/>
      <c r="AU96" s="3"/>
      <c r="AV96" s="3"/>
      <c r="AW96" s="40"/>
      <c r="AX96" s="41"/>
      <c r="AY96" s="3"/>
      <c r="AZ96" s="3"/>
      <c r="BA96" s="3"/>
      <c r="BB96" s="3"/>
      <c r="BC96" s="19"/>
      <c r="BD96" s="3"/>
      <c r="BE96" s="3"/>
      <c r="BF96" s="3"/>
      <c r="BG96" s="3"/>
      <c r="BH96" s="3"/>
      <c r="BI96" s="3"/>
      <c r="BJ96" s="3"/>
      <c r="BK96" s="19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</row>
    <row r="97" spans="1:94" s="20" customFormat="1" ht="23.25">
      <c r="A97" s="3">
        <v>30</v>
      </c>
      <c r="B97" s="3">
        <v>40010035</v>
      </c>
      <c r="C97" s="5" t="s">
        <v>167</v>
      </c>
      <c r="D97" s="5" t="s">
        <v>142</v>
      </c>
      <c r="E97" s="5" t="s">
        <v>139</v>
      </c>
      <c r="F97" s="3">
        <v>1</v>
      </c>
      <c r="G97" s="3">
        <v>23</v>
      </c>
      <c r="H97" s="3">
        <v>1</v>
      </c>
      <c r="I97" s="3" t="s">
        <v>4</v>
      </c>
      <c r="J97" s="3">
        <v>6</v>
      </c>
      <c r="K97" s="18">
        <f>IF(J97=0,0,IF(J97&lt;10,1,IF(MOD(J97,30)&lt;10,ROUNDDOWN(J97/30,0),ROUNDUP(J97/30,0))))</f>
        <v>1</v>
      </c>
      <c r="L97" s="3">
        <v>16</v>
      </c>
      <c r="M97" s="18">
        <f>IF(L97=0,0,IF(L97&lt;10,1,IF(MOD(L97,30)&lt;10,ROUNDDOWN(L97/30,0),ROUNDUP(L97/30,0))))</f>
        <v>1</v>
      </c>
      <c r="N97" s="3">
        <v>23</v>
      </c>
      <c r="O97" s="18">
        <f>IF(N97=0,0,IF(N97&lt;10,1,IF(MOD(N97,30)&lt;10,ROUNDDOWN(N97/30,0),ROUNDUP(N97/30,0))))</f>
        <v>1</v>
      </c>
      <c r="P97" s="3">
        <v>12</v>
      </c>
      <c r="Q97" s="18">
        <f>IF(P97=0,0,IF(P97&lt;10,1,IF(MOD(P97,40)&lt;10,ROUNDDOWN(P97/40,0),ROUNDUP(P97/40,0))))</f>
        <v>1</v>
      </c>
      <c r="R97" s="3">
        <v>8</v>
      </c>
      <c r="S97" s="18">
        <f>IF(R97=0,0,IF(R97&lt;10,1,IF(MOD(R97,40)&lt;10,ROUNDDOWN(R97/40,0),ROUNDUP(R97/40,0))))</f>
        <v>1</v>
      </c>
      <c r="T97" s="3">
        <v>9</v>
      </c>
      <c r="U97" s="18">
        <f>IF(T97=0,0,IF(T97&lt;10,1,IF(MOD(T97,40)&lt;10,ROUNDDOWN(T97/40,0),ROUNDUP(T97/40,0))))</f>
        <v>1</v>
      </c>
      <c r="V97" s="3">
        <v>20</v>
      </c>
      <c r="W97" s="18">
        <f>IF(V97=0,0,IF(V97&lt;10,1,IF(MOD(V97,40)&lt;10,ROUNDDOWN(V97/40,0),ROUNDUP(V97/40,0))))</f>
        <v>1</v>
      </c>
      <c r="X97" s="3">
        <v>8</v>
      </c>
      <c r="Y97" s="18">
        <f>IF(X97=0,0,IF(X97&lt;10,1,IF(MOD(X97,40)&lt;10,ROUNDDOWN(X97/40,0),ROUNDUP(X97/40,0))))</f>
        <v>1</v>
      </c>
      <c r="Z97" s="3">
        <v>12</v>
      </c>
      <c r="AA97" s="18">
        <f>IF(Z97=0,0,IF(Z97&lt;10,1,IF(MOD(Z97,40)&lt;10,ROUNDDOWN(Z97/40,0),ROUNDUP(Z97/40,0))))</f>
        <v>1</v>
      </c>
      <c r="AB97" s="3"/>
      <c r="AC97" s="18">
        <f>IF(AB97=0,0,IF(AB97&lt;10,1,IF(MOD(AB97,40)&lt;10,ROUNDDOWN(AB97/40,0),ROUNDUP(AB97/40,0))))</f>
        <v>0</v>
      </c>
      <c r="AD97" s="3"/>
      <c r="AE97" s="18">
        <f>IF(AD97=0,0,IF(AD97&lt;10,1,IF(MOD(AD97,40)&lt;10,ROUNDDOWN(AD97/40,0),ROUNDUP(AD97/40,0))))</f>
        <v>0</v>
      </c>
      <c r="AF97" s="18"/>
      <c r="AG97" s="18">
        <f>IF(AF97=0,0,IF(AF97&lt;10,1,IF(MOD(AF97,40)&lt;10,ROUNDDOWN(AF97/40,0),ROUNDUP(AF97/40,0))))</f>
        <v>0</v>
      </c>
      <c r="AH97" s="3"/>
      <c r="AI97" s="18">
        <f>IF(AH97=0,0,IF(AH97&lt;10,1,IF(MOD(AH97,40)&lt;10,ROUNDDOWN(AH97/40,0),ROUNDUP(AH97/40,0))))</f>
        <v>0</v>
      </c>
      <c r="AJ97" s="3"/>
      <c r="AK97" s="18">
        <f>IF(AJ97=0,0,IF(AJ97&lt;10,1,IF(MOD(AJ97,40)&lt;10,ROUNDDOWN(AJ97/40,0),ROUNDUP(AJ97/40,0))))</f>
        <v>0</v>
      </c>
      <c r="AL97" s="3"/>
      <c r="AM97" s="18">
        <f>IF(AL97=0,0,IF(AL97&lt;10,1,IF(MOD(AL97,40)&lt;10,ROUNDDOWN(AL97/40,0),ROUNDUP(AL97/40,0))))</f>
        <v>0</v>
      </c>
      <c r="AN97" s="3">
        <f>SUM(J97+L97+N97+P97+R97+T97+V97+X97+Z97+AB97+AD97+AF97+AH97+AJ97+AL97)</f>
        <v>114</v>
      </c>
      <c r="AO97" s="3">
        <f>SUM(K97+M97+O97+Q97+S97+U97+W97+Y97+AA97+AC97+AE97+AG97+AI97+AK97+AM97)</f>
        <v>9</v>
      </c>
      <c r="AP97" s="3">
        <v>1</v>
      </c>
      <c r="AQ97" s="3">
        <v>4</v>
      </c>
      <c r="AR97" s="3">
        <f>SUM(AP97:AQ97)</f>
        <v>5</v>
      </c>
      <c r="AS97" s="3">
        <v>1</v>
      </c>
      <c r="AT97" s="3">
        <v>0</v>
      </c>
      <c r="AU97" s="3">
        <v>4</v>
      </c>
      <c r="AV97" s="3">
        <v>0</v>
      </c>
      <c r="AW97" s="40">
        <f>IF(AN97&lt;=0,0,IF(AN97&lt;=359,1,IF(AN97&lt;=719,2,IF(AN97&lt;=1079,3,IF(AN97&lt;=1679,4,IF(AN97&lt;=1680,5,IF(AN97&lt;=1680,1,5)))))))</f>
        <v>1</v>
      </c>
      <c r="AX97" s="41">
        <f>IF(AN97&gt;120,ROUND(((((K97+M97+O97)*30)+(J97+L97+N97))/50+(((Q97+S97+U97+W97+Y97+AA97)*40)+(P97+R97+T97+V97+X97+Z97))/50+(AC97+AE97+AG97+AI97+AK97+AM97)*2),0),IF((J97+L97+N97+P97+R97+T97+V97+X97+Z97)&lt;=0,0,IF((J97+L97+N97+P97+R97+T97+V97+X97+Z97)&lt;=20,1,IF((J97+L97+N97+P97+R97+T97+V97+X97+Z97)&lt;=40,2,IF((J97+L97+N97+P97+R97+T97+V97+X97+Z97)&lt;=60,3,IF((J97+L97+N97+P97+R97+T97+V97+X97+Z97)&lt;=80,4,IF((J97+L97+N97+P97+R97+T97+V97+X97+Z97)&lt;=100,5,IF((J97+L97+N97+P97+R97+T97+V97+X97+Z97)&lt;=120,6,0)))))))+((AC97+AE97+AG97+AI97+AK97+AM97)*2))</f>
        <v>6</v>
      </c>
      <c r="AY97" s="3">
        <f>SUM(AW97:AX97)</f>
        <v>7</v>
      </c>
      <c r="AZ97" s="3">
        <f>SUM(AP97)-AW97</f>
        <v>0</v>
      </c>
      <c r="BA97" s="3">
        <f>SUM(AQ97)-AX97</f>
        <v>-2</v>
      </c>
      <c r="BB97" s="3">
        <f>SUM(AR97)-AY97</f>
        <v>-2</v>
      </c>
      <c r="BC97" s="19">
        <f>SUM(BB97)/AY97*100</f>
        <v>-28.57142857142857</v>
      </c>
      <c r="BD97" s="3"/>
      <c r="BE97" s="3"/>
      <c r="BF97" s="3"/>
      <c r="BG97" s="3">
        <v>1</v>
      </c>
      <c r="BH97" s="3"/>
      <c r="BI97" s="3"/>
      <c r="BJ97" s="3">
        <f>BB97+BE97+BF97+BG97+BH97+BI97-BD97</f>
        <v>-1</v>
      </c>
      <c r="BK97" s="19">
        <f>SUM(BJ97)/AY97*100</f>
        <v>-14.285714285714285</v>
      </c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</row>
    <row r="98" spans="1:94" s="20" customFormat="1" ht="23.25">
      <c r="A98" s="3"/>
      <c r="B98" s="3"/>
      <c r="C98" s="29" t="s">
        <v>261</v>
      </c>
      <c r="D98" s="30" t="s">
        <v>347</v>
      </c>
      <c r="E98" s="5"/>
      <c r="F98" s="3"/>
      <c r="G98" s="3"/>
      <c r="H98" s="3"/>
      <c r="I98" s="3"/>
      <c r="J98" s="3"/>
      <c r="K98" s="18"/>
      <c r="L98" s="3"/>
      <c r="M98" s="18"/>
      <c r="N98" s="3"/>
      <c r="O98" s="18"/>
      <c r="P98" s="3"/>
      <c r="Q98" s="18"/>
      <c r="R98" s="3"/>
      <c r="S98" s="18"/>
      <c r="T98" s="3"/>
      <c r="U98" s="18"/>
      <c r="V98" s="3"/>
      <c r="W98" s="18"/>
      <c r="X98" s="3"/>
      <c r="Y98" s="18"/>
      <c r="Z98" s="3"/>
      <c r="AA98" s="18"/>
      <c r="AB98" s="3"/>
      <c r="AC98" s="18"/>
      <c r="AD98" s="3"/>
      <c r="AE98" s="18"/>
      <c r="AF98" s="18"/>
      <c r="AG98" s="18"/>
      <c r="AH98" s="3"/>
      <c r="AI98" s="18"/>
      <c r="AJ98" s="3"/>
      <c r="AK98" s="18"/>
      <c r="AL98" s="3"/>
      <c r="AM98" s="18"/>
      <c r="AN98" s="3"/>
      <c r="AO98" s="3"/>
      <c r="AP98" s="3"/>
      <c r="AQ98" s="3"/>
      <c r="AR98" s="3"/>
      <c r="AS98" s="3"/>
      <c r="AT98" s="3"/>
      <c r="AU98" s="3"/>
      <c r="AV98" s="3"/>
      <c r="AW98" s="40"/>
      <c r="AX98" s="41"/>
      <c r="AY98" s="3"/>
      <c r="AZ98" s="3"/>
      <c r="BA98" s="3"/>
      <c r="BB98" s="3"/>
      <c r="BC98" s="19"/>
      <c r="BD98" s="3"/>
      <c r="BE98" s="3"/>
      <c r="BF98" s="3"/>
      <c r="BG98" s="3"/>
      <c r="BH98" s="3"/>
      <c r="BI98" s="3"/>
      <c r="BJ98" s="3"/>
      <c r="BK98" s="19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</row>
    <row r="99" spans="1:94" s="20" customFormat="1" ht="23.25">
      <c r="A99" s="3"/>
      <c r="B99" s="3"/>
      <c r="C99" s="46" t="s">
        <v>389</v>
      </c>
      <c r="D99" s="30" t="s">
        <v>429</v>
      </c>
      <c r="E99" s="5"/>
      <c r="F99" s="3"/>
      <c r="G99" s="3"/>
      <c r="H99" s="3"/>
      <c r="I99" s="3"/>
      <c r="J99" s="3"/>
      <c r="K99" s="18"/>
      <c r="L99" s="3"/>
      <c r="M99" s="18"/>
      <c r="N99" s="3"/>
      <c r="O99" s="18"/>
      <c r="P99" s="3"/>
      <c r="Q99" s="18"/>
      <c r="R99" s="3"/>
      <c r="S99" s="18"/>
      <c r="T99" s="3"/>
      <c r="U99" s="18"/>
      <c r="V99" s="3"/>
      <c r="W99" s="18"/>
      <c r="X99" s="3"/>
      <c r="Y99" s="18"/>
      <c r="Z99" s="3"/>
      <c r="AA99" s="18"/>
      <c r="AB99" s="3"/>
      <c r="AC99" s="18"/>
      <c r="AD99" s="3"/>
      <c r="AE99" s="18"/>
      <c r="AF99" s="18"/>
      <c r="AG99" s="18"/>
      <c r="AH99" s="3"/>
      <c r="AI99" s="18"/>
      <c r="AJ99" s="3"/>
      <c r="AK99" s="18"/>
      <c r="AL99" s="3"/>
      <c r="AM99" s="18"/>
      <c r="AN99" s="3"/>
      <c r="AO99" s="3"/>
      <c r="AP99" s="3"/>
      <c r="AQ99" s="3"/>
      <c r="AR99" s="3"/>
      <c r="AS99" s="3"/>
      <c r="AT99" s="3"/>
      <c r="AU99" s="3"/>
      <c r="AV99" s="3"/>
      <c r="AW99" s="40"/>
      <c r="AX99" s="41"/>
      <c r="AY99" s="3"/>
      <c r="AZ99" s="3"/>
      <c r="BA99" s="3"/>
      <c r="BB99" s="3"/>
      <c r="BC99" s="19"/>
      <c r="BD99" s="3"/>
      <c r="BE99" s="3"/>
      <c r="BF99" s="3"/>
      <c r="BG99" s="3"/>
      <c r="BH99" s="3"/>
      <c r="BI99" s="3"/>
      <c r="BJ99" s="3"/>
      <c r="BK99" s="19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</row>
    <row r="100" spans="1:94" s="20" customFormat="1" ht="23.25">
      <c r="A100" s="3">
        <v>31</v>
      </c>
      <c r="B100" s="3">
        <v>40010058</v>
      </c>
      <c r="C100" s="5" t="s">
        <v>168</v>
      </c>
      <c r="D100" s="5" t="s">
        <v>147</v>
      </c>
      <c r="E100" s="5" t="s">
        <v>139</v>
      </c>
      <c r="F100" s="3">
        <v>4</v>
      </c>
      <c r="G100" s="3">
        <v>7</v>
      </c>
      <c r="H100" s="3">
        <v>1</v>
      </c>
      <c r="I100" s="3" t="s">
        <v>4</v>
      </c>
      <c r="J100" s="3">
        <v>0</v>
      </c>
      <c r="K100" s="18">
        <f>IF(J100=0,0,IF(J100&lt;10,1,IF(MOD(J100,30)&lt;10,ROUNDDOWN(J100/30,0),ROUNDUP(J100/30,0))))</f>
        <v>0</v>
      </c>
      <c r="L100" s="3">
        <v>16</v>
      </c>
      <c r="M100" s="18">
        <f>IF(L100=0,0,IF(L100&lt;10,1,IF(MOD(L100,30)&lt;10,ROUNDDOWN(L100/30,0),ROUNDUP(L100/30,0))))</f>
        <v>1</v>
      </c>
      <c r="N100" s="3">
        <v>11</v>
      </c>
      <c r="O100" s="18">
        <f>IF(N100=0,0,IF(N100&lt;10,1,IF(MOD(N100,30)&lt;10,ROUNDDOWN(N100/30,0),ROUNDUP(N100/30,0))))</f>
        <v>1</v>
      </c>
      <c r="P100" s="3">
        <v>12</v>
      </c>
      <c r="Q100" s="18">
        <f>IF(P100=0,0,IF(P100&lt;10,1,IF(MOD(P100,40)&lt;10,ROUNDDOWN(P100/40,0),ROUNDUP(P100/40,0))))</f>
        <v>1</v>
      </c>
      <c r="R100" s="3">
        <v>16</v>
      </c>
      <c r="S100" s="18">
        <f>IF(R100=0,0,IF(R100&lt;10,1,IF(MOD(R100,40)&lt;10,ROUNDDOWN(R100/40,0),ROUNDUP(R100/40,0))))</f>
        <v>1</v>
      </c>
      <c r="T100" s="3">
        <v>17</v>
      </c>
      <c r="U100" s="18">
        <f>IF(T100=0,0,IF(T100&lt;10,1,IF(MOD(T100,40)&lt;10,ROUNDDOWN(T100/40,0),ROUNDUP(T100/40,0))))</f>
        <v>1</v>
      </c>
      <c r="V100" s="3">
        <v>12</v>
      </c>
      <c r="W100" s="18">
        <f>IF(V100=0,0,IF(V100&lt;10,1,IF(MOD(V100,40)&lt;10,ROUNDDOWN(V100/40,0),ROUNDUP(V100/40,0))))</f>
        <v>1</v>
      </c>
      <c r="X100" s="3">
        <v>10</v>
      </c>
      <c r="Y100" s="18">
        <f>IF(X100=0,0,IF(X100&lt;10,1,IF(MOD(X100,40)&lt;10,ROUNDDOWN(X100/40,0),ROUNDUP(X100/40,0))))</f>
        <v>1</v>
      </c>
      <c r="Z100" s="3">
        <v>16</v>
      </c>
      <c r="AA100" s="18">
        <f>IF(Z100=0,0,IF(Z100&lt;10,1,IF(MOD(Z100,40)&lt;10,ROUNDDOWN(Z100/40,0),ROUNDUP(Z100/40,0))))</f>
        <v>1</v>
      </c>
      <c r="AB100" s="3"/>
      <c r="AC100" s="18">
        <f>IF(AB100=0,0,IF(AB100&lt;10,1,IF(MOD(AB100,40)&lt;10,ROUNDDOWN(AB100/40,0),ROUNDUP(AB100/40,0))))</f>
        <v>0</v>
      </c>
      <c r="AD100" s="3"/>
      <c r="AE100" s="18">
        <f>IF(AD100=0,0,IF(AD100&lt;10,1,IF(MOD(AD100,40)&lt;10,ROUNDDOWN(AD100/40,0),ROUNDUP(AD100/40,0))))</f>
        <v>0</v>
      </c>
      <c r="AF100" s="18"/>
      <c r="AG100" s="18">
        <f>IF(AF100=0,0,IF(AF100&lt;10,1,IF(MOD(AF100,40)&lt;10,ROUNDDOWN(AF100/40,0),ROUNDUP(AF100/40,0))))</f>
        <v>0</v>
      </c>
      <c r="AH100" s="3"/>
      <c r="AI100" s="18">
        <f>IF(AH100=0,0,IF(AH100&lt;10,1,IF(MOD(AH100,40)&lt;10,ROUNDDOWN(AH100/40,0),ROUNDUP(AH100/40,0))))</f>
        <v>0</v>
      </c>
      <c r="AJ100" s="3"/>
      <c r="AK100" s="18">
        <f>IF(AJ100=0,0,IF(AJ100&lt;10,1,IF(MOD(AJ100,40)&lt;10,ROUNDDOWN(AJ100/40,0),ROUNDUP(AJ100/40,0))))</f>
        <v>0</v>
      </c>
      <c r="AL100" s="3"/>
      <c r="AM100" s="18">
        <f>IF(AL100=0,0,IF(AL100&lt;10,1,IF(MOD(AL100,40)&lt;10,ROUNDDOWN(AL100/40,0),ROUNDUP(AL100/40,0))))</f>
        <v>0</v>
      </c>
      <c r="AN100" s="3">
        <f>SUM(J100+L100+N100+P100+R100+T100+V100+X100+Z100+AB100+AD100+AF100+AH100+AJ100+AL100)</f>
        <v>110</v>
      </c>
      <c r="AO100" s="3">
        <f>SUM(K100+M100+O100+Q100+S100+U100+W100+Y100+AA100+AC100+AE100+AG100+AI100+AK100+AM100)</f>
        <v>8</v>
      </c>
      <c r="AP100" s="3">
        <v>1</v>
      </c>
      <c r="AQ100" s="3">
        <v>4</v>
      </c>
      <c r="AR100" s="3">
        <f>SUM(AP100:AQ100)</f>
        <v>5</v>
      </c>
      <c r="AS100" s="3">
        <v>1</v>
      </c>
      <c r="AT100" s="3">
        <v>0</v>
      </c>
      <c r="AU100" s="3">
        <v>4</v>
      </c>
      <c r="AV100" s="3">
        <v>0</v>
      </c>
      <c r="AW100" s="40">
        <f>IF(AN100&lt;=0,0,IF(AN100&lt;=359,1,IF(AN100&lt;=719,2,IF(AN100&lt;=1079,3,IF(AN100&lt;=1679,4,IF(AN100&lt;=1680,5,IF(AN100&lt;=1680,1,5)))))))</f>
        <v>1</v>
      </c>
      <c r="AX100" s="41">
        <f>IF(AN100&gt;120,ROUND(((((K100+M100+O100)*30)+(J100+L100+N100))/50+(((Q100+S100+U100+W100+Y100+AA100)*40)+(P100+R100+T100+V100+X100+Z100))/50+(AC100+AE100+AG100+AI100+AK100+AM100)*2),0),IF((J100+L100+N100+P100+R100+T100+V100+X100+Z100)&lt;=0,0,IF((J100+L100+N100+P100+R100+T100+V100+X100+Z100)&lt;=20,1,IF((J100+L100+N100+P100+R100+T100+V100+X100+Z100)&lt;=40,2,IF((J100+L100+N100+P100+R100+T100+V100+X100+Z100)&lt;=60,3,IF((J100+L100+N100+P100+R100+T100+V100+X100+Z100)&lt;=80,4,IF((J100+L100+N100+P100+R100+T100+V100+X100+Z100)&lt;=100,5,IF((J100+L100+N100+P100+R100+T100+V100+X100+Z100)&lt;=120,6,0)))))))+((AC100+AE100+AG100+AI100+AK100+AM100)*2))</f>
        <v>6</v>
      </c>
      <c r="AY100" s="3">
        <f>SUM(AW100:AX100)</f>
        <v>7</v>
      </c>
      <c r="AZ100" s="3">
        <f>SUM(AP100)-AW100</f>
        <v>0</v>
      </c>
      <c r="BA100" s="3">
        <f>SUM(AQ100)-AX100</f>
        <v>-2</v>
      </c>
      <c r="BB100" s="3">
        <f>SUM(AR100)-AY100</f>
        <v>-2</v>
      </c>
      <c r="BC100" s="19">
        <f>SUM(BB100)/AY100*100</f>
        <v>-28.57142857142857</v>
      </c>
      <c r="BD100" s="3"/>
      <c r="BE100" s="3"/>
      <c r="BF100" s="3">
        <v>1</v>
      </c>
      <c r="BG100" s="3"/>
      <c r="BH100" s="3"/>
      <c r="BI100" s="3"/>
      <c r="BJ100" s="3">
        <f>BB100+BE100+BF100+BG100+BH100+BI100-BD100</f>
        <v>-1</v>
      </c>
      <c r="BK100" s="19">
        <f>SUM(BJ100)/AY100*100</f>
        <v>-14.285714285714285</v>
      </c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</row>
    <row r="101" spans="1:94" s="20" customFormat="1" ht="23.25">
      <c r="A101" s="3"/>
      <c r="B101" s="3"/>
      <c r="C101" s="29" t="s">
        <v>261</v>
      </c>
      <c r="D101" s="30" t="s">
        <v>365</v>
      </c>
      <c r="E101" s="5"/>
      <c r="F101" s="3"/>
      <c r="G101" s="3"/>
      <c r="H101" s="3"/>
      <c r="I101" s="3"/>
      <c r="J101" s="3"/>
      <c r="K101" s="18"/>
      <c r="L101" s="3"/>
      <c r="M101" s="18"/>
      <c r="N101" s="3"/>
      <c r="O101" s="18"/>
      <c r="P101" s="3"/>
      <c r="Q101" s="18"/>
      <c r="R101" s="3"/>
      <c r="S101" s="18"/>
      <c r="T101" s="3"/>
      <c r="U101" s="18"/>
      <c r="V101" s="3"/>
      <c r="W101" s="18"/>
      <c r="X101" s="3"/>
      <c r="Y101" s="18"/>
      <c r="Z101" s="3"/>
      <c r="AA101" s="18"/>
      <c r="AB101" s="3"/>
      <c r="AC101" s="18"/>
      <c r="AD101" s="3"/>
      <c r="AE101" s="18"/>
      <c r="AF101" s="18"/>
      <c r="AG101" s="18"/>
      <c r="AH101" s="3"/>
      <c r="AI101" s="18"/>
      <c r="AJ101" s="3"/>
      <c r="AK101" s="18"/>
      <c r="AL101" s="3"/>
      <c r="AM101" s="18"/>
      <c r="AN101" s="3"/>
      <c r="AO101" s="3"/>
      <c r="AP101" s="3"/>
      <c r="AQ101" s="3"/>
      <c r="AR101" s="3"/>
      <c r="AS101" s="3"/>
      <c r="AT101" s="3"/>
      <c r="AU101" s="3"/>
      <c r="AV101" s="3"/>
      <c r="AW101" s="40"/>
      <c r="AX101" s="41"/>
      <c r="AY101" s="3"/>
      <c r="AZ101" s="3"/>
      <c r="BA101" s="3"/>
      <c r="BB101" s="3"/>
      <c r="BC101" s="19"/>
      <c r="BD101" s="3"/>
      <c r="BE101" s="3"/>
      <c r="BF101" s="3"/>
      <c r="BG101" s="3"/>
      <c r="BH101" s="3"/>
      <c r="BI101" s="3"/>
      <c r="BJ101" s="3"/>
      <c r="BK101" s="19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</row>
    <row r="102" spans="1:94" s="20" customFormat="1" ht="23.25">
      <c r="A102" s="3"/>
      <c r="B102" s="3"/>
      <c r="C102" s="46" t="s">
        <v>389</v>
      </c>
      <c r="D102" s="30" t="s">
        <v>426</v>
      </c>
      <c r="E102" s="5"/>
      <c r="F102" s="3"/>
      <c r="G102" s="3"/>
      <c r="H102" s="3"/>
      <c r="I102" s="3"/>
      <c r="J102" s="3"/>
      <c r="K102" s="18"/>
      <c r="L102" s="3"/>
      <c r="M102" s="18"/>
      <c r="N102" s="3"/>
      <c r="O102" s="18"/>
      <c r="P102" s="3"/>
      <c r="Q102" s="18"/>
      <c r="R102" s="3"/>
      <c r="S102" s="18"/>
      <c r="T102" s="3"/>
      <c r="U102" s="18"/>
      <c r="V102" s="3"/>
      <c r="W102" s="18"/>
      <c r="X102" s="3"/>
      <c r="Y102" s="18"/>
      <c r="Z102" s="3"/>
      <c r="AA102" s="18"/>
      <c r="AB102" s="3"/>
      <c r="AC102" s="18"/>
      <c r="AD102" s="3"/>
      <c r="AE102" s="18"/>
      <c r="AF102" s="18"/>
      <c r="AG102" s="18"/>
      <c r="AH102" s="3"/>
      <c r="AI102" s="18"/>
      <c r="AJ102" s="3"/>
      <c r="AK102" s="18"/>
      <c r="AL102" s="3"/>
      <c r="AM102" s="18"/>
      <c r="AN102" s="3"/>
      <c r="AO102" s="3"/>
      <c r="AP102" s="3"/>
      <c r="AQ102" s="3"/>
      <c r="AR102" s="3"/>
      <c r="AS102" s="3"/>
      <c r="AT102" s="3"/>
      <c r="AU102" s="3"/>
      <c r="AV102" s="3"/>
      <c r="AW102" s="40"/>
      <c r="AX102" s="41"/>
      <c r="AY102" s="3"/>
      <c r="AZ102" s="3"/>
      <c r="BA102" s="3"/>
      <c r="BB102" s="3"/>
      <c r="BC102" s="19"/>
      <c r="BD102" s="3"/>
      <c r="BE102" s="3"/>
      <c r="BF102" s="3"/>
      <c r="BG102" s="3"/>
      <c r="BH102" s="3"/>
      <c r="BI102" s="3"/>
      <c r="BJ102" s="3"/>
      <c r="BK102" s="19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</row>
    <row r="103" spans="1:94" s="20" customFormat="1" ht="23.25">
      <c r="A103" s="3">
        <v>32</v>
      </c>
      <c r="B103" s="3">
        <v>40010152</v>
      </c>
      <c r="C103" s="5" t="s">
        <v>24</v>
      </c>
      <c r="D103" s="5" t="s">
        <v>140</v>
      </c>
      <c r="E103" s="5" t="s">
        <v>2</v>
      </c>
      <c r="F103" s="3">
        <v>8</v>
      </c>
      <c r="G103" s="3">
        <v>27</v>
      </c>
      <c r="H103" s="3">
        <v>4</v>
      </c>
      <c r="I103" s="3" t="s">
        <v>4</v>
      </c>
      <c r="J103" s="3">
        <v>0</v>
      </c>
      <c r="K103" s="18">
        <f>IF(J103=0,0,IF(J103&lt;10,1,IF(MOD(J103,30)&lt;10,ROUNDDOWN(J103/30,0),ROUNDUP(J103/30,0))))</f>
        <v>0</v>
      </c>
      <c r="L103" s="3">
        <v>33</v>
      </c>
      <c r="M103" s="18">
        <f>IF(L103=0,0,IF(L103&lt;10,1,IF(MOD(L103,30)&lt;10,ROUNDDOWN(L103/30,0),ROUNDUP(L103/30,0))))</f>
        <v>1</v>
      </c>
      <c r="N103" s="3">
        <v>17</v>
      </c>
      <c r="O103" s="18">
        <f>IF(N103=0,0,IF(N103&lt;10,1,IF(MOD(N103,30)&lt;10,ROUNDDOWN(N103/30,0),ROUNDUP(N103/30,0))))</f>
        <v>1</v>
      </c>
      <c r="P103" s="3">
        <v>18</v>
      </c>
      <c r="Q103" s="18">
        <f>IF(P103=0,0,IF(P103&lt;10,1,IF(MOD(P103,40)&lt;10,ROUNDDOWN(P103/40,0),ROUNDUP(P103/40,0))))</f>
        <v>1</v>
      </c>
      <c r="R103" s="3">
        <v>22</v>
      </c>
      <c r="S103" s="18">
        <f>IF(R103=0,0,IF(R103&lt;10,1,IF(MOD(R103,40)&lt;10,ROUNDDOWN(R103/40,0),ROUNDUP(R103/40,0))))</f>
        <v>1</v>
      </c>
      <c r="T103" s="3">
        <v>15</v>
      </c>
      <c r="U103" s="18">
        <f>IF(T103=0,0,IF(T103&lt;10,1,IF(MOD(T103,40)&lt;10,ROUNDDOWN(T103/40,0),ROUNDUP(T103/40,0))))</f>
        <v>1</v>
      </c>
      <c r="V103" s="3">
        <v>20</v>
      </c>
      <c r="W103" s="18">
        <f>IF(V103=0,0,IF(V103&lt;10,1,IF(MOD(V103,40)&lt;10,ROUNDDOWN(V103/40,0),ROUNDUP(V103/40,0))))</f>
        <v>1</v>
      </c>
      <c r="X103" s="3">
        <v>23</v>
      </c>
      <c r="Y103" s="18">
        <f>IF(X103=0,0,IF(X103&lt;10,1,IF(MOD(X103,40)&lt;10,ROUNDDOWN(X103/40,0),ROUNDUP(X103/40,0))))</f>
        <v>1</v>
      </c>
      <c r="Z103" s="3">
        <v>18</v>
      </c>
      <c r="AA103" s="18">
        <f>IF(Z103=0,0,IF(Z103&lt;10,1,IF(MOD(Z103,40)&lt;10,ROUNDDOWN(Z103/40,0),ROUNDUP(Z103/40,0))))</f>
        <v>1</v>
      </c>
      <c r="AB103" s="3"/>
      <c r="AC103" s="18">
        <f>IF(AB103=0,0,IF(AB103&lt;10,1,IF(MOD(AB103,40)&lt;10,ROUNDDOWN(AB103/40,0),ROUNDUP(AB103/40,0))))</f>
        <v>0</v>
      </c>
      <c r="AD103" s="3"/>
      <c r="AE103" s="18">
        <f>IF(AD103=0,0,IF(AD103&lt;10,1,IF(MOD(AD103,40)&lt;10,ROUNDDOWN(AD103/40,0),ROUNDUP(AD103/40,0))))</f>
        <v>0</v>
      </c>
      <c r="AF103" s="18"/>
      <c r="AG103" s="18">
        <f>IF(AF103=0,0,IF(AF103&lt;10,1,IF(MOD(AF103,40)&lt;10,ROUNDDOWN(AF103/40,0),ROUNDUP(AF103/40,0))))</f>
        <v>0</v>
      </c>
      <c r="AH103" s="3"/>
      <c r="AI103" s="18">
        <f>IF(AH103=0,0,IF(AH103&lt;10,1,IF(MOD(AH103,40)&lt;10,ROUNDDOWN(AH103/40,0),ROUNDUP(AH103/40,0))))</f>
        <v>0</v>
      </c>
      <c r="AJ103" s="3"/>
      <c r="AK103" s="18">
        <f>IF(AJ103=0,0,IF(AJ103&lt;10,1,IF(MOD(AJ103,40)&lt;10,ROUNDDOWN(AJ103/40,0),ROUNDUP(AJ103/40,0))))</f>
        <v>0</v>
      </c>
      <c r="AL103" s="3"/>
      <c r="AM103" s="18">
        <f>IF(AL103=0,0,IF(AL103&lt;10,1,IF(MOD(AL103,40)&lt;10,ROUNDDOWN(AL103/40,0),ROUNDUP(AL103/40,0))))</f>
        <v>0</v>
      </c>
      <c r="AN103" s="3">
        <f>SUM(J103+L103+N103+P103+R103+T103+V103+X103+Z103+AB103+AD103+AF103+AH103+AJ103+AL103)</f>
        <v>166</v>
      </c>
      <c r="AO103" s="3">
        <f>SUM(K103+M103+O103+Q103+S103+U103+W103+Y103+AA103+AC103+AE103+AG103+AI103+AK103+AM103)</f>
        <v>8</v>
      </c>
      <c r="AP103" s="3">
        <v>1</v>
      </c>
      <c r="AQ103" s="3">
        <v>7</v>
      </c>
      <c r="AR103" s="3">
        <f>SUM(AP103:AQ103)</f>
        <v>8</v>
      </c>
      <c r="AS103" s="3">
        <v>1</v>
      </c>
      <c r="AT103" s="3">
        <v>0</v>
      </c>
      <c r="AU103" s="3">
        <v>7</v>
      </c>
      <c r="AV103" s="3">
        <v>0</v>
      </c>
      <c r="AW103" s="40">
        <f>IF(AN103&lt;=0,0,IF(AN103&lt;=359,1,IF(AN103&lt;=719,2,IF(AN103&lt;=1079,3,IF(AN103&lt;=1679,4,IF(AN103&lt;=1680,5,IF(AN103&lt;=1680,1,5)))))))</f>
        <v>1</v>
      </c>
      <c r="AX103" s="41">
        <f>IF(AN103&gt;120,ROUND(((((K103+M103+O103)*30)+(J103+L103+N103))/50+(((Q103+S103+U103+W103+Y103+AA103)*40)+(P103+R103+T103+V103+X103+Z103))/50+(AC103+AE103+AG103+AI103+AK103+AM103)*2),0),IF((J103+L103+N103+P103+R103+T103+V103+X103+Z103)&lt;=0,0,IF((J103+L103+N103+P103+R103+T103+V103+X103+Z103)&lt;=20,1,IF((J103+L103+N103+P103+R103+T103+V103+X103+Z103)&lt;=40,2,IF((J103+L103+N103+P103+R103+T103+V103+X103+Z103)&lt;=60,3,IF((J103+L103+N103+P103+R103+T103+V103+X103+Z103)&lt;=80,4,IF((J103+L103+N103+P103+R103+T103+V103+X103+Z103)&lt;=100,5,IF((J103+L103+N103+P103+R103+T103+V103+X103+Z103)&lt;=120,6,0)))))))+((AC103+AE103+AG103+AI103+AK103+AM103)*2))</f>
        <v>9</v>
      </c>
      <c r="AY103" s="3">
        <f>SUM(AW103:AX103)</f>
        <v>10</v>
      </c>
      <c r="AZ103" s="3">
        <f>SUM(AP103)-AW103</f>
        <v>0</v>
      </c>
      <c r="BA103" s="3">
        <f>SUM(AQ103)-AX103</f>
        <v>-2</v>
      </c>
      <c r="BB103" s="3">
        <f>SUM(AR103)-AY103</f>
        <v>-2</v>
      </c>
      <c r="BC103" s="19">
        <f>SUM(BB103)/AY103*100</f>
        <v>-20</v>
      </c>
      <c r="BD103" s="3"/>
      <c r="BE103" s="3"/>
      <c r="BF103" s="3"/>
      <c r="BG103" s="3">
        <v>1</v>
      </c>
      <c r="BH103" s="3"/>
      <c r="BI103" s="3"/>
      <c r="BJ103" s="3">
        <f>BB103+BE103+BF103+BG103+BH103+BI103-BD103</f>
        <v>-1</v>
      </c>
      <c r="BK103" s="19">
        <f>SUM(BJ103)/AY103*100</f>
        <v>-10</v>
      </c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</row>
    <row r="104" spans="1:94" s="20" customFormat="1" ht="23.25">
      <c r="A104" s="3"/>
      <c r="B104" s="3"/>
      <c r="C104" s="29" t="s">
        <v>261</v>
      </c>
      <c r="D104" s="30" t="s">
        <v>288</v>
      </c>
      <c r="E104" s="5"/>
      <c r="F104" s="3"/>
      <c r="G104" s="3"/>
      <c r="H104" s="3"/>
      <c r="I104" s="3"/>
      <c r="J104" s="3"/>
      <c r="K104" s="18"/>
      <c r="L104" s="3"/>
      <c r="M104" s="18"/>
      <c r="N104" s="3"/>
      <c r="O104" s="18"/>
      <c r="P104" s="3"/>
      <c r="Q104" s="18"/>
      <c r="R104" s="3"/>
      <c r="S104" s="18"/>
      <c r="T104" s="3"/>
      <c r="U104" s="18"/>
      <c r="V104" s="3"/>
      <c r="W104" s="18"/>
      <c r="X104" s="3"/>
      <c r="Y104" s="18"/>
      <c r="Z104" s="3"/>
      <c r="AA104" s="18"/>
      <c r="AB104" s="3"/>
      <c r="AC104" s="18"/>
      <c r="AD104" s="3"/>
      <c r="AE104" s="18"/>
      <c r="AF104" s="18"/>
      <c r="AG104" s="18"/>
      <c r="AH104" s="3"/>
      <c r="AI104" s="18"/>
      <c r="AJ104" s="3"/>
      <c r="AK104" s="18"/>
      <c r="AL104" s="3"/>
      <c r="AM104" s="18"/>
      <c r="AN104" s="3"/>
      <c r="AO104" s="3"/>
      <c r="AP104" s="3"/>
      <c r="AQ104" s="3"/>
      <c r="AR104" s="3"/>
      <c r="AS104" s="3"/>
      <c r="AT104" s="3"/>
      <c r="AU104" s="3"/>
      <c r="AV104" s="3"/>
      <c r="AW104" s="40"/>
      <c r="AX104" s="41"/>
      <c r="AY104" s="3"/>
      <c r="AZ104" s="3"/>
      <c r="BA104" s="3"/>
      <c r="BB104" s="3"/>
      <c r="BC104" s="19"/>
      <c r="BD104" s="3"/>
      <c r="BE104" s="3"/>
      <c r="BF104" s="3"/>
      <c r="BG104" s="3"/>
      <c r="BH104" s="3"/>
      <c r="BI104" s="3"/>
      <c r="BJ104" s="3"/>
      <c r="BK104" s="19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</row>
    <row r="105" spans="1:94" s="20" customFormat="1" ht="23.25">
      <c r="A105" s="3"/>
      <c r="B105" s="3"/>
      <c r="C105" s="46" t="s">
        <v>389</v>
      </c>
      <c r="D105" s="30" t="s">
        <v>453</v>
      </c>
      <c r="E105" s="5"/>
      <c r="F105" s="3"/>
      <c r="G105" s="3"/>
      <c r="H105" s="3"/>
      <c r="I105" s="3"/>
      <c r="J105" s="3"/>
      <c r="K105" s="18"/>
      <c r="L105" s="3"/>
      <c r="M105" s="18"/>
      <c r="N105" s="3"/>
      <c r="O105" s="18"/>
      <c r="P105" s="3"/>
      <c r="Q105" s="18"/>
      <c r="R105" s="3"/>
      <c r="S105" s="18"/>
      <c r="T105" s="3"/>
      <c r="U105" s="18"/>
      <c r="V105" s="3"/>
      <c r="W105" s="18"/>
      <c r="X105" s="3"/>
      <c r="Y105" s="18"/>
      <c r="Z105" s="3"/>
      <c r="AA105" s="18"/>
      <c r="AB105" s="3"/>
      <c r="AC105" s="18"/>
      <c r="AD105" s="3"/>
      <c r="AE105" s="18"/>
      <c r="AF105" s="18"/>
      <c r="AG105" s="18"/>
      <c r="AH105" s="3"/>
      <c r="AI105" s="18"/>
      <c r="AJ105" s="3"/>
      <c r="AK105" s="18"/>
      <c r="AL105" s="3"/>
      <c r="AM105" s="18"/>
      <c r="AN105" s="3"/>
      <c r="AO105" s="3"/>
      <c r="AP105" s="3"/>
      <c r="AQ105" s="3"/>
      <c r="AR105" s="3"/>
      <c r="AS105" s="3"/>
      <c r="AT105" s="3"/>
      <c r="AU105" s="3"/>
      <c r="AV105" s="3"/>
      <c r="AW105" s="40"/>
      <c r="AX105" s="41"/>
      <c r="AY105" s="3"/>
      <c r="AZ105" s="3"/>
      <c r="BA105" s="3"/>
      <c r="BB105" s="3"/>
      <c r="BC105" s="19"/>
      <c r="BD105" s="3"/>
      <c r="BE105" s="3"/>
      <c r="BF105" s="3"/>
      <c r="BG105" s="3"/>
      <c r="BH105" s="3"/>
      <c r="BI105" s="3"/>
      <c r="BJ105" s="3"/>
      <c r="BK105" s="19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</row>
    <row r="106" spans="1:94" s="20" customFormat="1" ht="23.25">
      <c r="A106" s="3">
        <v>33</v>
      </c>
      <c r="B106" s="3">
        <v>40010021</v>
      </c>
      <c r="C106" s="5" t="s">
        <v>85</v>
      </c>
      <c r="D106" s="5" t="s">
        <v>152</v>
      </c>
      <c r="E106" s="5" t="s">
        <v>139</v>
      </c>
      <c r="F106" s="3">
        <v>5</v>
      </c>
      <c r="G106" s="3">
        <v>18</v>
      </c>
      <c r="H106" s="3">
        <v>4</v>
      </c>
      <c r="I106" s="3" t="s">
        <v>4</v>
      </c>
      <c r="J106" s="3">
        <v>18</v>
      </c>
      <c r="K106" s="18">
        <f>IF(J106=0,0,IF(J106&lt;10,1,IF(MOD(J106,30)&lt;10,ROUNDDOWN(J106/30,0),ROUNDUP(J106/30,0))))</f>
        <v>1</v>
      </c>
      <c r="L106" s="3">
        <v>9</v>
      </c>
      <c r="M106" s="18">
        <f>IF(L106=0,0,IF(L106&lt;10,1,IF(MOD(L106,30)&lt;10,ROUNDDOWN(L106/30,0),ROUNDUP(L106/30,0))))</f>
        <v>1</v>
      </c>
      <c r="N106" s="3">
        <v>13</v>
      </c>
      <c r="O106" s="18">
        <f>IF(N106=0,0,IF(N106&lt;10,1,IF(MOD(N106,30)&lt;10,ROUNDDOWN(N106/30,0),ROUNDUP(N106/30,0))))</f>
        <v>1</v>
      </c>
      <c r="P106" s="3">
        <v>10</v>
      </c>
      <c r="Q106" s="18">
        <f>IF(P106=0,0,IF(P106&lt;10,1,IF(MOD(P106,40)&lt;10,ROUNDDOWN(P106/40,0),ROUNDUP(P106/40,0))))</f>
        <v>1</v>
      </c>
      <c r="R106" s="3">
        <v>15</v>
      </c>
      <c r="S106" s="18">
        <f>IF(R106=0,0,IF(R106&lt;10,1,IF(MOD(R106,40)&lt;10,ROUNDDOWN(R106/40,0),ROUNDUP(R106/40,0))))</f>
        <v>1</v>
      </c>
      <c r="T106" s="3">
        <v>25</v>
      </c>
      <c r="U106" s="18">
        <f>IF(T106=0,0,IF(T106&lt;10,1,IF(MOD(T106,40)&lt;10,ROUNDDOWN(T106/40,0),ROUNDUP(T106/40,0))))</f>
        <v>1</v>
      </c>
      <c r="V106" s="3">
        <v>15</v>
      </c>
      <c r="W106" s="18">
        <f>IF(V106=0,0,IF(V106&lt;10,1,IF(MOD(V106,40)&lt;10,ROUNDDOWN(V106/40,0),ROUNDUP(V106/40,0))))</f>
        <v>1</v>
      </c>
      <c r="X106" s="3">
        <v>13</v>
      </c>
      <c r="Y106" s="18">
        <f>IF(X106=0,0,IF(X106&lt;10,1,IF(MOD(X106,40)&lt;10,ROUNDDOWN(X106/40,0),ROUNDUP(X106/40,0))))</f>
        <v>1</v>
      </c>
      <c r="Z106" s="3">
        <v>13</v>
      </c>
      <c r="AA106" s="18">
        <f>IF(Z106=0,0,IF(Z106&lt;10,1,IF(MOD(Z106,40)&lt;10,ROUNDDOWN(Z106/40,0),ROUNDUP(Z106/40,0))))</f>
        <v>1</v>
      </c>
      <c r="AB106" s="3"/>
      <c r="AC106" s="18">
        <f>IF(AB106=0,0,IF(AB106&lt;10,1,IF(MOD(AB106,40)&lt;10,ROUNDDOWN(AB106/40,0),ROUNDUP(AB106/40,0))))</f>
        <v>0</v>
      </c>
      <c r="AD106" s="3"/>
      <c r="AE106" s="18">
        <f>IF(AD106=0,0,IF(AD106&lt;10,1,IF(MOD(AD106,40)&lt;10,ROUNDDOWN(AD106/40,0),ROUNDUP(AD106/40,0))))</f>
        <v>0</v>
      </c>
      <c r="AF106" s="18"/>
      <c r="AG106" s="18">
        <f>IF(AF106=0,0,IF(AF106&lt;10,1,IF(MOD(AF106,40)&lt;10,ROUNDDOWN(AF106/40,0),ROUNDUP(AF106/40,0))))</f>
        <v>0</v>
      </c>
      <c r="AH106" s="3"/>
      <c r="AI106" s="18">
        <f>IF(AH106=0,0,IF(AH106&lt;10,1,IF(MOD(AH106,40)&lt;10,ROUNDDOWN(AH106/40,0),ROUNDUP(AH106/40,0))))</f>
        <v>0</v>
      </c>
      <c r="AJ106" s="3"/>
      <c r="AK106" s="18">
        <f>IF(AJ106=0,0,IF(AJ106&lt;10,1,IF(MOD(AJ106,40)&lt;10,ROUNDDOWN(AJ106/40,0),ROUNDUP(AJ106/40,0))))</f>
        <v>0</v>
      </c>
      <c r="AL106" s="3"/>
      <c r="AM106" s="18">
        <f>IF(AL106=0,0,IF(AL106&lt;10,1,IF(MOD(AL106,40)&lt;10,ROUNDDOWN(AL106/40,0),ROUNDUP(AL106/40,0))))</f>
        <v>0</v>
      </c>
      <c r="AN106" s="3">
        <f>SUM(J106+L106+N106+P106+R106+T106+V106+X106+Z106+AB106+AD106+AF106+AH106+AJ106+AL106)</f>
        <v>131</v>
      </c>
      <c r="AO106" s="3">
        <f>SUM(K106+M106+O106+Q106+S106+U106+W106+Y106+AA106+AC106+AE106+AG106+AI106+AK106+AM106)</f>
        <v>9</v>
      </c>
      <c r="AP106" s="3">
        <v>1</v>
      </c>
      <c r="AQ106" s="3">
        <v>7</v>
      </c>
      <c r="AR106" s="3">
        <f>SUM(AP106:AQ106)</f>
        <v>8</v>
      </c>
      <c r="AS106" s="3">
        <v>1</v>
      </c>
      <c r="AT106" s="3">
        <v>0</v>
      </c>
      <c r="AU106" s="3">
        <v>7</v>
      </c>
      <c r="AV106" s="3">
        <v>0</v>
      </c>
      <c r="AW106" s="40">
        <f>IF(AN106&lt;=0,0,IF(AN106&lt;=359,1,IF(AN106&lt;=719,2,IF(AN106&lt;=1079,3,IF(AN106&lt;=1679,4,IF(AN106&lt;=1680,5,IF(AN106&lt;=1680,1,5)))))))</f>
        <v>1</v>
      </c>
      <c r="AX106" s="41">
        <f>IF(AN106&gt;120,ROUND(((((K106+M106+O106)*30)+(J106+L106+N106))/50+(((Q106+S106+U106+W106+Y106+AA106)*40)+(P106+R106+T106+V106+X106+Z106))/50+(AC106+AE106+AG106+AI106+AK106+AM106)*2),0),IF((J106+L106+N106+P106+R106+T106+V106+X106+Z106)&lt;=0,0,IF((J106+L106+N106+P106+R106+T106+V106+X106+Z106)&lt;=20,1,IF((J106+L106+N106+P106+R106+T106+V106+X106+Z106)&lt;=40,2,IF((J106+L106+N106+P106+R106+T106+V106+X106+Z106)&lt;=60,3,IF((J106+L106+N106+P106+R106+T106+V106+X106+Z106)&lt;=80,4,IF((J106+L106+N106+P106+R106+T106+V106+X106+Z106)&lt;=100,5,IF((J106+L106+N106+P106+R106+T106+V106+X106+Z106)&lt;=120,6,0)))))))+((AC106+AE106+AG106+AI106+AK106+AM106)*2))</f>
        <v>9</v>
      </c>
      <c r="AY106" s="3">
        <f>SUM(AW106:AX106)</f>
        <v>10</v>
      </c>
      <c r="AZ106" s="3">
        <f>SUM(AP106)-AW106</f>
        <v>0</v>
      </c>
      <c r="BA106" s="3">
        <f>SUM(AQ106)-AX106</f>
        <v>-2</v>
      </c>
      <c r="BB106" s="3">
        <f>SUM(AR106)-AY106</f>
        <v>-2</v>
      </c>
      <c r="BC106" s="19">
        <f>SUM(BB106)/AY106*100</f>
        <v>-20</v>
      </c>
      <c r="BD106" s="3"/>
      <c r="BE106" s="3"/>
      <c r="BF106" s="3"/>
      <c r="BG106" s="3"/>
      <c r="BH106" s="3"/>
      <c r="BI106" s="3"/>
      <c r="BJ106" s="3">
        <f>BB106+BE106+BF106+BG106+BH106+BI106-BD106</f>
        <v>-2</v>
      </c>
      <c r="BK106" s="19">
        <f>SUM(BJ106)/AY106*100</f>
        <v>-20</v>
      </c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</row>
    <row r="107" spans="1:94" s="20" customFormat="1" ht="23.25">
      <c r="A107" s="3"/>
      <c r="B107" s="3"/>
      <c r="C107" s="29" t="s">
        <v>261</v>
      </c>
      <c r="D107" s="30" t="s">
        <v>277</v>
      </c>
      <c r="E107" s="5"/>
      <c r="F107" s="3"/>
      <c r="G107" s="3"/>
      <c r="H107" s="3"/>
      <c r="I107" s="3"/>
      <c r="J107" s="3"/>
      <c r="K107" s="18"/>
      <c r="L107" s="3"/>
      <c r="M107" s="18"/>
      <c r="N107" s="3"/>
      <c r="O107" s="18"/>
      <c r="P107" s="3"/>
      <c r="Q107" s="18"/>
      <c r="R107" s="3"/>
      <c r="S107" s="18"/>
      <c r="T107" s="3"/>
      <c r="U107" s="18"/>
      <c r="V107" s="3"/>
      <c r="W107" s="18"/>
      <c r="X107" s="3"/>
      <c r="Y107" s="18"/>
      <c r="Z107" s="3"/>
      <c r="AA107" s="18"/>
      <c r="AB107" s="3"/>
      <c r="AC107" s="18"/>
      <c r="AD107" s="3"/>
      <c r="AE107" s="18"/>
      <c r="AF107" s="18"/>
      <c r="AG107" s="18"/>
      <c r="AH107" s="3"/>
      <c r="AI107" s="18"/>
      <c r="AJ107" s="3"/>
      <c r="AK107" s="18"/>
      <c r="AL107" s="3"/>
      <c r="AM107" s="18"/>
      <c r="AN107" s="3"/>
      <c r="AO107" s="3"/>
      <c r="AP107" s="3"/>
      <c r="AQ107" s="3"/>
      <c r="AR107" s="3"/>
      <c r="AS107" s="3"/>
      <c r="AT107" s="3"/>
      <c r="AU107" s="3"/>
      <c r="AV107" s="3"/>
      <c r="AW107" s="40"/>
      <c r="AX107" s="41"/>
      <c r="AY107" s="3"/>
      <c r="AZ107" s="3"/>
      <c r="BA107" s="3"/>
      <c r="BB107" s="3"/>
      <c r="BC107" s="19"/>
      <c r="BD107" s="3"/>
      <c r="BE107" s="3"/>
      <c r="BF107" s="3"/>
      <c r="BG107" s="3"/>
      <c r="BH107" s="3"/>
      <c r="BI107" s="3"/>
      <c r="BJ107" s="3"/>
      <c r="BK107" s="19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</row>
    <row r="108" spans="1:94" s="20" customFormat="1" ht="23.25">
      <c r="A108" s="3"/>
      <c r="B108" s="3"/>
      <c r="C108" s="46" t="s">
        <v>389</v>
      </c>
      <c r="D108" s="30" t="s">
        <v>397</v>
      </c>
      <c r="E108" s="5"/>
      <c r="F108" s="3"/>
      <c r="G108" s="3"/>
      <c r="H108" s="3"/>
      <c r="I108" s="3"/>
      <c r="J108" s="3"/>
      <c r="K108" s="18"/>
      <c r="L108" s="3"/>
      <c r="M108" s="18"/>
      <c r="N108" s="3"/>
      <c r="O108" s="18"/>
      <c r="P108" s="3"/>
      <c r="Q108" s="18"/>
      <c r="R108" s="3"/>
      <c r="S108" s="18"/>
      <c r="T108" s="3"/>
      <c r="U108" s="18"/>
      <c r="V108" s="3"/>
      <c r="W108" s="18"/>
      <c r="X108" s="3"/>
      <c r="Y108" s="18"/>
      <c r="Z108" s="3"/>
      <c r="AA108" s="18"/>
      <c r="AB108" s="3"/>
      <c r="AC108" s="18"/>
      <c r="AD108" s="3"/>
      <c r="AE108" s="18"/>
      <c r="AF108" s="18"/>
      <c r="AG108" s="18"/>
      <c r="AH108" s="3"/>
      <c r="AI108" s="18"/>
      <c r="AJ108" s="3"/>
      <c r="AK108" s="18"/>
      <c r="AL108" s="3"/>
      <c r="AM108" s="18"/>
      <c r="AN108" s="3"/>
      <c r="AO108" s="3"/>
      <c r="AP108" s="3"/>
      <c r="AQ108" s="3"/>
      <c r="AR108" s="3"/>
      <c r="AS108" s="3"/>
      <c r="AT108" s="3"/>
      <c r="AU108" s="3"/>
      <c r="AV108" s="3"/>
      <c r="AW108" s="40"/>
      <c r="AX108" s="41"/>
      <c r="AY108" s="3"/>
      <c r="AZ108" s="3"/>
      <c r="BA108" s="3"/>
      <c r="BB108" s="3"/>
      <c r="BC108" s="19"/>
      <c r="BD108" s="3"/>
      <c r="BE108" s="3"/>
      <c r="BF108" s="3"/>
      <c r="BG108" s="3"/>
      <c r="BH108" s="3"/>
      <c r="BI108" s="3"/>
      <c r="BJ108" s="3"/>
      <c r="BK108" s="19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</row>
    <row r="109" spans="1:94" s="20" customFormat="1" ht="23.25">
      <c r="A109" s="3">
        <v>34</v>
      </c>
      <c r="B109" s="3">
        <v>40010145</v>
      </c>
      <c r="C109" s="5" t="s">
        <v>169</v>
      </c>
      <c r="D109" s="5" t="s">
        <v>164</v>
      </c>
      <c r="E109" s="5" t="s">
        <v>2</v>
      </c>
      <c r="F109" s="3">
        <v>9</v>
      </c>
      <c r="G109" s="3">
        <v>35</v>
      </c>
      <c r="H109" s="3">
        <v>1</v>
      </c>
      <c r="I109" s="3" t="s">
        <v>4</v>
      </c>
      <c r="J109" s="3">
        <v>8</v>
      </c>
      <c r="K109" s="18">
        <f>IF(J109=0,0,IF(J109&lt;10,1,IF(MOD(J109,30)&lt;10,ROUNDDOWN(J109/30,0),ROUNDUP(J109/30,0))))</f>
        <v>1</v>
      </c>
      <c r="L109" s="3">
        <v>8</v>
      </c>
      <c r="M109" s="18">
        <f>IF(L109=0,0,IF(L109&lt;10,1,IF(MOD(L109,30)&lt;10,ROUNDDOWN(L109/30,0),ROUNDUP(L109/30,0))))</f>
        <v>1</v>
      </c>
      <c r="N109" s="3">
        <v>9</v>
      </c>
      <c r="O109" s="18">
        <f>IF(N109=0,0,IF(N109&lt;10,1,IF(MOD(N109,30)&lt;10,ROUNDDOWN(N109/30,0),ROUNDUP(N109/30,0))))</f>
        <v>1</v>
      </c>
      <c r="P109" s="3">
        <v>10</v>
      </c>
      <c r="Q109" s="18">
        <f>IF(P109=0,0,IF(P109&lt;10,1,IF(MOD(P109,40)&lt;10,ROUNDDOWN(P109/40,0),ROUNDUP(P109/40,0))))</f>
        <v>1</v>
      </c>
      <c r="R109" s="3">
        <v>22</v>
      </c>
      <c r="S109" s="18">
        <f>IF(R109=0,0,IF(R109&lt;10,1,IF(MOD(R109,40)&lt;10,ROUNDDOWN(R109/40,0),ROUNDUP(R109/40,0))))</f>
        <v>1</v>
      </c>
      <c r="T109" s="3">
        <v>13</v>
      </c>
      <c r="U109" s="18">
        <f>IF(T109=0,0,IF(T109&lt;10,1,IF(MOD(T109,40)&lt;10,ROUNDDOWN(T109/40,0),ROUNDUP(T109/40,0))))</f>
        <v>1</v>
      </c>
      <c r="V109" s="3">
        <v>23</v>
      </c>
      <c r="W109" s="18">
        <f>IF(V109=0,0,IF(V109&lt;10,1,IF(MOD(V109,40)&lt;10,ROUNDDOWN(V109/40,0),ROUNDUP(V109/40,0))))</f>
        <v>1</v>
      </c>
      <c r="X109" s="3">
        <v>16</v>
      </c>
      <c r="Y109" s="18">
        <f>IF(X109=0,0,IF(X109&lt;10,1,IF(MOD(X109,40)&lt;10,ROUNDDOWN(X109/40,0),ROUNDUP(X109/40,0))))</f>
        <v>1</v>
      </c>
      <c r="Z109" s="3">
        <v>17</v>
      </c>
      <c r="AA109" s="18">
        <f>IF(Z109=0,0,IF(Z109&lt;10,1,IF(MOD(Z109,40)&lt;10,ROUNDDOWN(Z109/40,0),ROUNDUP(Z109/40,0))))</f>
        <v>1</v>
      </c>
      <c r="AB109" s="3"/>
      <c r="AC109" s="18">
        <f>IF(AB109=0,0,IF(AB109&lt;10,1,IF(MOD(AB109,40)&lt;10,ROUNDDOWN(AB109/40,0),ROUNDUP(AB109/40,0))))</f>
        <v>0</v>
      </c>
      <c r="AD109" s="3"/>
      <c r="AE109" s="18">
        <f>IF(AD109=0,0,IF(AD109&lt;10,1,IF(MOD(AD109,40)&lt;10,ROUNDDOWN(AD109/40,0),ROUNDUP(AD109/40,0))))</f>
        <v>0</v>
      </c>
      <c r="AF109" s="18"/>
      <c r="AG109" s="18">
        <f>IF(AF109=0,0,IF(AF109&lt;10,1,IF(MOD(AF109,40)&lt;10,ROUNDDOWN(AF109/40,0),ROUNDUP(AF109/40,0))))</f>
        <v>0</v>
      </c>
      <c r="AH109" s="3"/>
      <c r="AI109" s="18">
        <f>IF(AH109=0,0,IF(AH109&lt;10,1,IF(MOD(AH109,40)&lt;10,ROUNDDOWN(AH109/40,0),ROUNDUP(AH109/40,0))))</f>
        <v>0</v>
      </c>
      <c r="AJ109" s="3"/>
      <c r="AK109" s="18">
        <f>IF(AJ109=0,0,IF(AJ109&lt;10,1,IF(MOD(AJ109,40)&lt;10,ROUNDDOWN(AJ109/40,0),ROUNDUP(AJ109/40,0))))</f>
        <v>0</v>
      </c>
      <c r="AL109" s="3"/>
      <c r="AM109" s="18">
        <f>IF(AL109=0,0,IF(AL109&lt;10,1,IF(MOD(AL109,40)&lt;10,ROUNDDOWN(AL109/40,0),ROUNDUP(AL109/40,0))))</f>
        <v>0</v>
      </c>
      <c r="AN109" s="3">
        <f>SUM(J109+L109+N109+P109+R109+T109+V109+X109+Z109+AB109+AD109+AF109+AH109+AJ109+AL109)</f>
        <v>126</v>
      </c>
      <c r="AO109" s="3">
        <f>SUM(K109+M109+O109+Q109+S109+U109+W109+Y109+AA109+AC109+AE109+AG109+AI109+AK109+AM109)</f>
        <v>9</v>
      </c>
      <c r="AP109" s="3">
        <v>1</v>
      </c>
      <c r="AQ109" s="3">
        <v>7</v>
      </c>
      <c r="AR109" s="3">
        <f>SUM(AP109:AQ109)</f>
        <v>8</v>
      </c>
      <c r="AS109" s="3">
        <v>1</v>
      </c>
      <c r="AT109" s="3">
        <v>0</v>
      </c>
      <c r="AU109" s="3">
        <v>7</v>
      </c>
      <c r="AV109" s="3">
        <v>0</v>
      </c>
      <c r="AW109" s="40">
        <f>IF(AN109&lt;=0,0,IF(AN109&lt;=359,1,IF(AN109&lt;=719,2,IF(AN109&lt;=1079,3,IF(AN109&lt;=1679,4,IF(AN109&lt;=1680,5,IF(AN109&lt;=1680,1,5)))))))</f>
        <v>1</v>
      </c>
      <c r="AX109" s="41">
        <f>IF(AN109&gt;120,ROUND(((((K109+M109+O109)*30)+(J109+L109+N109))/50+(((Q109+S109+U109+W109+Y109+AA109)*40)+(P109+R109+T109+V109+X109+Z109))/50+(AC109+AE109+AG109+AI109+AK109+AM109)*2),0),IF((J109+L109+N109+P109+R109+T109+V109+X109+Z109)&lt;=0,0,IF((J109+L109+N109+P109+R109+T109+V109+X109+Z109)&lt;=20,1,IF((J109+L109+N109+P109+R109+T109+V109+X109+Z109)&lt;=40,2,IF((J109+L109+N109+P109+R109+T109+V109+X109+Z109)&lt;=60,3,IF((J109+L109+N109+P109+R109+T109+V109+X109+Z109)&lt;=80,4,IF((J109+L109+N109+P109+R109+T109+V109+X109+Z109)&lt;=100,5,IF((J109+L109+N109+P109+R109+T109+V109+X109+Z109)&lt;=120,6,0)))))))+((AC109+AE109+AG109+AI109+AK109+AM109)*2))</f>
        <v>9</v>
      </c>
      <c r="AY109" s="3">
        <f>SUM(AW109:AX109)</f>
        <v>10</v>
      </c>
      <c r="AZ109" s="3">
        <f>SUM(AP109)-AW109</f>
        <v>0</v>
      </c>
      <c r="BA109" s="3">
        <f>SUM(AQ109)-AX109</f>
        <v>-2</v>
      </c>
      <c r="BB109" s="3">
        <f>SUM(AR109)-AY109</f>
        <v>-2</v>
      </c>
      <c r="BC109" s="19">
        <f>SUM(BB109)/AY109*100</f>
        <v>-20</v>
      </c>
      <c r="BD109" s="3"/>
      <c r="BE109" s="3"/>
      <c r="BF109" s="3">
        <v>1</v>
      </c>
      <c r="BG109" s="3">
        <v>1</v>
      </c>
      <c r="BH109" s="3"/>
      <c r="BI109" s="3"/>
      <c r="BJ109" s="3">
        <f>BB109+BE109+BF109+BG109+BH109+BI109-BD109</f>
        <v>0</v>
      </c>
      <c r="BK109" s="19">
        <f>SUM(BJ109)/AY109*100</f>
        <v>0</v>
      </c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</row>
    <row r="110" spans="1:94" s="20" customFormat="1" ht="23.25">
      <c r="A110" s="3"/>
      <c r="B110" s="3"/>
      <c r="C110" s="29" t="s">
        <v>261</v>
      </c>
      <c r="D110" s="30" t="s">
        <v>366</v>
      </c>
      <c r="E110" s="5"/>
      <c r="F110" s="3"/>
      <c r="G110" s="3"/>
      <c r="H110" s="3"/>
      <c r="I110" s="3"/>
      <c r="J110" s="3"/>
      <c r="K110" s="18"/>
      <c r="L110" s="3"/>
      <c r="M110" s="18"/>
      <c r="N110" s="3"/>
      <c r="O110" s="18"/>
      <c r="P110" s="3"/>
      <c r="Q110" s="18"/>
      <c r="R110" s="3"/>
      <c r="S110" s="18"/>
      <c r="T110" s="3"/>
      <c r="U110" s="18"/>
      <c r="V110" s="3"/>
      <c r="W110" s="18"/>
      <c r="X110" s="3"/>
      <c r="Y110" s="18"/>
      <c r="Z110" s="3"/>
      <c r="AA110" s="18"/>
      <c r="AB110" s="3"/>
      <c r="AC110" s="18"/>
      <c r="AD110" s="3"/>
      <c r="AE110" s="18"/>
      <c r="AF110" s="18"/>
      <c r="AG110" s="18"/>
      <c r="AH110" s="3"/>
      <c r="AI110" s="18"/>
      <c r="AJ110" s="3"/>
      <c r="AK110" s="18"/>
      <c r="AL110" s="3"/>
      <c r="AM110" s="18"/>
      <c r="AN110" s="3"/>
      <c r="AO110" s="3"/>
      <c r="AP110" s="3"/>
      <c r="AQ110" s="3"/>
      <c r="AR110" s="3"/>
      <c r="AS110" s="3"/>
      <c r="AT110" s="3"/>
      <c r="AU110" s="3"/>
      <c r="AV110" s="3"/>
      <c r="AW110" s="40"/>
      <c r="AX110" s="41"/>
      <c r="AY110" s="3"/>
      <c r="AZ110" s="3"/>
      <c r="BA110" s="3"/>
      <c r="BB110" s="3"/>
      <c r="BC110" s="19"/>
      <c r="BD110" s="3"/>
      <c r="BE110" s="3"/>
      <c r="BF110" s="3"/>
      <c r="BG110" s="3"/>
      <c r="BH110" s="3"/>
      <c r="BI110" s="3"/>
      <c r="BJ110" s="3"/>
      <c r="BK110" s="19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</row>
    <row r="111" spans="1:94" s="20" customFormat="1" ht="23.25">
      <c r="A111" s="3"/>
      <c r="B111" s="3"/>
      <c r="C111" s="46" t="s">
        <v>389</v>
      </c>
      <c r="D111" s="30" t="s">
        <v>492</v>
      </c>
      <c r="E111" s="5"/>
      <c r="F111" s="3"/>
      <c r="G111" s="3"/>
      <c r="H111" s="3"/>
      <c r="I111" s="3"/>
      <c r="J111" s="3"/>
      <c r="K111" s="18"/>
      <c r="L111" s="3"/>
      <c r="M111" s="18"/>
      <c r="N111" s="3"/>
      <c r="O111" s="18"/>
      <c r="P111" s="3"/>
      <c r="Q111" s="18"/>
      <c r="R111" s="3"/>
      <c r="S111" s="18"/>
      <c r="T111" s="3"/>
      <c r="U111" s="18"/>
      <c r="V111" s="3"/>
      <c r="W111" s="18"/>
      <c r="X111" s="3"/>
      <c r="Y111" s="18"/>
      <c r="Z111" s="3"/>
      <c r="AA111" s="18"/>
      <c r="AB111" s="3"/>
      <c r="AC111" s="18"/>
      <c r="AD111" s="3"/>
      <c r="AE111" s="18"/>
      <c r="AF111" s="18"/>
      <c r="AG111" s="18"/>
      <c r="AH111" s="3"/>
      <c r="AI111" s="18"/>
      <c r="AJ111" s="3"/>
      <c r="AK111" s="18"/>
      <c r="AL111" s="3"/>
      <c r="AM111" s="18"/>
      <c r="AN111" s="3"/>
      <c r="AO111" s="3"/>
      <c r="AP111" s="3"/>
      <c r="AQ111" s="3"/>
      <c r="AR111" s="3"/>
      <c r="AS111" s="3"/>
      <c r="AT111" s="3"/>
      <c r="AU111" s="3"/>
      <c r="AV111" s="3"/>
      <c r="AW111" s="40"/>
      <c r="AX111" s="41"/>
      <c r="AY111" s="3"/>
      <c r="AZ111" s="3"/>
      <c r="BA111" s="3"/>
      <c r="BB111" s="3"/>
      <c r="BC111" s="19"/>
      <c r="BD111" s="3"/>
      <c r="BE111" s="3"/>
      <c r="BF111" s="3"/>
      <c r="BG111" s="3"/>
      <c r="BH111" s="3"/>
      <c r="BI111" s="3"/>
      <c r="BJ111" s="3"/>
      <c r="BK111" s="19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</row>
    <row r="112" spans="1:94" s="20" customFormat="1" ht="23.25">
      <c r="A112" s="3">
        <v>35</v>
      </c>
      <c r="B112" s="3">
        <v>40010056</v>
      </c>
      <c r="C112" s="5" t="s">
        <v>146</v>
      </c>
      <c r="D112" s="5" t="s">
        <v>147</v>
      </c>
      <c r="E112" s="5" t="s">
        <v>139</v>
      </c>
      <c r="F112" s="3">
        <v>4</v>
      </c>
      <c r="G112" s="3">
        <v>6</v>
      </c>
      <c r="H112" s="3">
        <v>1</v>
      </c>
      <c r="I112" s="3" t="s">
        <v>4</v>
      </c>
      <c r="J112" s="3">
        <v>22</v>
      </c>
      <c r="K112" s="18">
        <f>IF(J112=0,0,IF(J112&lt;10,1,IF(MOD(J112,30)&lt;10,ROUNDDOWN(J112/30,0),ROUNDUP(J112/30,0))))</f>
        <v>1</v>
      </c>
      <c r="L112" s="3">
        <v>28</v>
      </c>
      <c r="M112" s="18">
        <f>IF(L112=0,0,IF(L112&lt;10,1,IF(MOD(L112,30)&lt;10,ROUNDDOWN(L112/30,0),ROUNDUP(L112/30,0))))</f>
        <v>1</v>
      </c>
      <c r="N112" s="3">
        <v>36</v>
      </c>
      <c r="O112" s="18">
        <f>IF(N112=0,0,IF(N112&lt;10,1,IF(MOD(N112,30)&lt;10,ROUNDDOWN(N112/30,0),ROUNDUP(N112/30,0))))</f>
        <v>1</v>
      </c>
      <c r="P112" s="3">
        <v>23</v>
      </c>
      <c r="Q112" s="18">
        <f>IF(P112=0,0,IF(P112&lt;10,1,IF(MOD(P112,40)&lt;10,ROUNDDOWN(P112/40,0),ROUNDUP(P112/40,0))))</f>
        <v>1</v>
      </c>
      <c r="R112" s="3">
        <v>18</v>
      </c>
      <c r="S112" s="18">
        <f>IF(R112=0,0,IF(R112&lt;10,1,IF(MOD(R112,40)&lt;10,ROUNDDOWN(R112/40,0),ROUNDUP(R112/40,0))))</f>
        <v>1</v>
      </c>
      <c r="T112" s="3">
        <v>6</v>
      </c>
      <c r="U112" s="18">
        <f>IF(T112=0,0,IF(T112&lt;10,1,IF(MOD(T112,40)&lt;10,ROUNDDOWN(T112/40,0),ROUNDUP(T112/40,0))))</f>
        <v>1</v>
      </c>
      <c r="V112" s="3">
        <v>10</v>
      </c>
      <c r="W112" s="18">
        <f>IF(V112=0,0,IF(V112&lt;10,1,IF(MOD(V112,40)&lt;10,ROUNDDOWN(V112/40,0),ROUNDUP(V112/40,0))))</f>
        <v>1</v>
      </c>
      <c r="X112" s="3">
        <v>6</v>
      </c>
      <c r="Y112" s="18">
        <f>IF(X112=0,0,IF(X112&lt;10,1,IF(MOD(X112,40)&lt;10,ROUNDDOWN(X112/40,0),ROUNDUP(X112/40,0))))</f>
        <v>1</v>
      </c>
      <c r="Z112" s="3">
        <v>14</v>
      </c>
      <c r="AA112" s="18">
        <f>IF(Z112=0,0,IF(Z112&lt;10,1,IF(MOD(Z112,40)&lt;10,ROUNDDOWN(Z112/40,0),ROUNDUP(Z112/40,0))))</f>
        <v>1</v>
      </c>
      <c r="AB112" s="3"/>
      <c r="AC112" s="18">
        <f>IF(AB112=0,0,IF(AB112&lt;10,1,IF(MOD(AB112,40)&lt;10,ROUNDDOWN(AB112/40,0),ROUNDUP(AB112/40,0))))</f>
        <v>0</v>
      </c>
      <c r="AD112" s="3"/>
      <c r="AE112" s="18">
        <f>IF(AD112=0,0,IF(AD112&lt;10,1,IF(MOD(AD112,40)&lt;10,ROUNDDOWN(AD112/40,0),ROUNDUP(AD112/40,0))))</f>
        <v>0</v>
      </c>
      <c r="AF112" s="18"/>
      <c r="AG112" s="18">
        <f>IF(AF112=0,0,IF(AF112&lt;10,1,IF(MOD(AF112,40)&lt;10,ROUNDDOWN(AF112/40,0),ROUNDUP(AF112/40,0))))</f>
        <v>0</v>
      </c>
      <c r="AH112" s="3"/>
      <c r="AI112" s="18">
        <f>IF(AH112=0,0,IF(AH112&lt;10,1,IF(MOD(AH112,40)&lt;10,ROUNDDOWN(AH112/40,0),ROUNDUP(AH112/40,0))))</f>
        <v>0</v>
      </c>
      <c r="AJ112" s="3"/>
      <c r="AK112" s="18">
        <f>IF(AJ112=0,0,IF(AJ112&lt;10,1,IF(MOD(AJ112,40)&lt;10,ROUNDDOWN(AJ112/40,0),ROUNDUP(AJ112/40,0))))</f>
        <v>0</v>
      </c>
      <c r="AL112" s="3"/>
      <c r="AM112" s="18">
        <f>IF(AL112=0,0,IF(AL112&lt;10,1,IF(MOD(AL112,40)&lt;10,ROUNDDOWN(AL112/40,0),ROUNDUP(AL112/40,0))))</f>
        <v>0</v>
      </c>
      <c r="AN112" s="3">
        <f>SUM(J112+L112+N112+P112+R112+T112+V112+X112+Z112+AB112+AD112+AF112+AH112+AJ112+AL112)</f>
        <v>163</v>
      </c>
      <c r="AO112" s="3">
        <f>SUM(K112+M112+O112+Q112+S112+U112+W112+Y112+AA112+AC112+AE112+AG112+AI112+AK112+AM112)</f>
        <v>9</v>
      </c>
      <c r="AP112" s="3">
        <v>1</v>
      </c>
      <c r="AQ112" s="3">
        <v>8</v>
      </c>
      <c r="AR112" s="3">
        <f>SUM(AP112:AQ112)</f>
        <v>9</v>
      </c>
      <c r="AS112" s="3">
        <v>1</v>
      </c>
      <c r="AT112" s="3">
        <v>0</v>
      </c>
      <c r="AU112" s="3">
        <v>7</v>
      </c>
      <c r="AV112" s="3">
        <v>1</v>
      </c>
      <c r="AW112" s="40">
        <f>IF(AN112&lt;=0,0,IF(AN112&lt;=359,1,IF(AN112&lt;=719,2,IF(AN112&lt;=1079,3,IF(AN112&lt;=1679,4,IF(AN112&lt;=1680,5,IF(AN112&lt;=1680,1,5)))))))</f>
        <v>1</v>
      </c>
      <c r="AX112" s="41">
        <f>IF(AN112&gt;120,ROUND(((((K112+M112+O112)*30)+(J112+L112+N112))/50+(((Q112+S112+U112+W112+Y112+AA112)*40)+(P112+R112+T112+V112+X112+Z112))/50+(AC112+AE112+AG112+AI112+AK112+AM112)*2),0),IF((J112+L112+N112+P112+R112+T112+V112+X112+Z112)&lt;=0,0,IF((J112+L112+N112+P112+R112+T112+V112+X112+Z112)&lt;=20,1,IF((J112+L112+N112+P112+R112+T112+V112+X112+Z112)&lt;=40,2,IF((J112+L112+N112+P112+R112+T112+V112+X112+Z112)&lt;=60,3,IF((J112+L112+N112+P112+R112+T112+V112+X112+Z112)&lt;=80,4,IF((J112+L112+N112+P112+R112+T112+V112+X112+Z112)&lt;=100,5,IF((J112+L112+N112+P112+R112+T112+V112+X112+Z112)&lt;=120,6,0)))))))+((AC112+AE112+AG112+AI112+AK112+AM112)*2))</f>
        <v>10</v>
      </c>
      <c r="AY112" s="3">
        <f>SUM(AW112:AX112)</f>
        <v>11</v>
      </c>
      <c r="AZ112" s="3">
        <f>SUM(AP112)-AW112</f>
        <v>0</v>
      </c>
      <c r="BA112" s="3">
        <f>SUM(AQ112)-AX112</f>
        <v>-2</v>
      </c>
      <c r="BB112" s="3">
        <f>SUM(AR112)-AY112</f>
        <v>-2</v>
      </c>
      <c r="BC112" s="19">
        <f>SUM(BB112)/AY112*100</f>
        <v>-18.181818181818183</v>
      </c>
      <c r="BD112" s="3"/>
      <c r="BE112" s="3"/>
      <c r="BF112" s="3">
        <v>1</v>
      </c>
      <c r="BG112" s="3"/>
      <c r="BH112" s="3">
        <v>1</v>
      </c>
      <c r="BI112" s="3"/>
      <c r="BJ112" s="3">
        <f>BB112+BE112+BF112+BG112+BH112+BI112-BD112</f>
        <v>0</v>
      </c>
      <c r="BK112" s="19">
        <f>SUM(BJ112)/AY112*100</f>
        <v>0</v>
      </c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</row>
    <row r="113" spans="1:94" s="20" customFormat="1" ht="23.25">
      <c r="A113" s="3"/>
      <c r="B113" s="3"/>
      <c r="C113" s="29" t="s">
        <v>261</v>
      </c>
      <c r="D113" s="30" t="s">
        <v>314</v>
      </c>
      <c r="E113" s="5"/>
      <c r="F113" s="3"/>
      <c r="G113" s="3"/>
      <c r="H113" s="3"/>
      <c r="I113" s="3"/>
      <c r="J113" s="3"/>
      <c r="K113" s="18"/>
      <c r="L113" s="3"/>
      <c r="M113" s="18"/>
      <c r="N113" s="3"/>
      <c r="O113" s="18"/>
      <c r="P113" s="3"/>
      <c r="Q113" s="18"/>
      <c r="R113" s="3"/>
      <c r="S113" s="18"/>
      <c r="T113" s="3"/>
      <c r="U113" s="18"/>
      <c r="V113" s="3"/>
      <c r="W113" s="18"/>
      <c r="X113" s="3"/>
      <c r="Y113" s="18"/>
      <c r="Z113" s="3"/>
      <c r="AA113" s="18"/>
      <c r="AB113" s="3"/>
      <c r="AC113" s="18"/>
      <c r="AD113" s="3"/>
      <c r="AE113" s="18"/>
      <c r="AF113" s="18"/>
      <c r="AG113" s="18"/>
      <c r="AH113" s="3"/>
      <c r="AI113" s="18"/>
      <c r="AJ113" s="3"/>
      <c r="AK113" s="18"/>
      <c r="AL113" s="3"/>
      <c r="AM113" s="18"/>
      <c r="AN113" s="3"/>
      <c r="AO113" s="3"/>
      <c r="AP113" s="3"/>
      <c r="AQ113" s="3"/>
      <c r="AR113" s="3"/>
      <c r="AS113" s="3"/>
      <c r="AT113" s="3"/>
      <c r="AU113" s="3"/>
      <c r="AV113" s="3"/>
      <c r="AW113" s="40"/>
      <c r="AX113" s="41"/>
      <c r="AY113" s="3"/>
      <c r="AZ113" s="3"/>
      <c r="BA113" s="3"/>
      <c r="BB113" s="3"/>
      <c r="BC113" s="19"/>
      <c r="BD113" s="3"/>
      <c r="BE113" s="3"/>
      <c r="BF113" s="3"/>
      <c r="BG113" s="3"/>
      <c r="BH113" s="3"/>
      <c r="BI113" s="3"/>
      <c r="BJ113" s="3"/>
      <c r="BK113" s="19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</row>
    <row r="114" spans="1:94" s="20" customFormat="1" ht="23.25">
      <c r="A114" s="3"/>
      <c r="B114" s="3"/>
      <c r="C114" s="46" t="s">
        <v>389</v>
      </c>
      <c r="D114" s="30" t="s">
        <v>483</v>
      </c>
      <c r="E114" s="5"/>
      <c r="F114" s="3"/>
      <c r="G114" s="3"/>
      <c r="H114" s="3"/>
      <c r="I114" s="3"/>
      <c r="J114" s="3"/>
      <c r="K114" s="18"/>
      <c r="L114" s="3"/>
      <c r="M114" s="18"/>
      <c r="N114" s="3"/>
      <c r="O114" s="18"/>
      <c r="P114" s="3"/>
      <c r="Q114" s="18"/>
      <c r="R114" s="3"/>
      <c r="S114" s="18"/>
      <c r="T114" s="3"/>
      <c r="U114" s="18"/>
      <c r="V114" s="3"/>
      <c r="W114" s="18"/>
      <c r="X114" s="3"/>
      <c r="Y114" s="18"/>
      <c r="Z114" s="3"/>
      <c r="AA114" s="18"/>
      <c r="AB114" s="3"/>
      <c r="AC114" s="18"/>
      <c r="AD114" s="3"/>
      <c r="AE114" s="18"/>
      <c r="AF114" s="18"/>
      <c r="AG114" s="18"/>
      <c r="AH114" s="3"/>
      <c r="AI114" s="18"/>
      <c r="AJ114" s="3"/>
      <c r="AK114" s="18"/>
      <c r="AL114" s="3"/>
      <c r="AM114" s="18"/>
      <c r="AN114" s="3"/>
      <c r="AO114" s="3"/>
      <c r="AP114" s="3"/>
      <c r="AQ114" s="3"/>
      <c r="AR114" s="3"/>
      <c r="AS114" s="3"/>
      <c r="AT114" s="3"/>
      <c r="AU114" s="3"/>
      <c r="AV114" s="3"/>
      <c r="AW114" s="40"/>
      <c r="AX114" s="41"/>
      <c r="AY114" s="3"/>
      <c r="AZ114" s="3"/>
      <c r="BA114" s="3"/>
      <c r="BB114" s="3"/>
      <c r="BC114" s="19"/>
      <c r="BD114" s="3"/>
      <c r="BE114" s="3"/>
      <c r="BF114" s="3"/>
      <c r="BG114" s="3"/>
      <c r="BH114" s="3"/>
      <c r="BI114" s="3"/>
      <c r="BJ114" s="3"/>
      <c r="BK114" s="19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</row>
    <row r="115" spans="1:94" s="20" customFormat="1" ht="23.25">
      <c r="A115" s="3"/>
      <c r="B115" s="3"/>
      <c r="C115" s="46"/>
      <c r="D115" s="30"/>
      <c r="E115" s="5"/>
      <c r="F115" s="3"/>
      <c r="G115" s="3"/>
      <c r="H115" s="3"/>
      <c r="I115" s="3"/>
      <c r="J115" s="3"/>
      <c r="K115" s="18"/>
      <c r="L115" s="3"/>
      <c r="M115" s="18"/>
      <c r="N115" s="3"/>
      <c r="O115" s="18"/>
      <c r="P115" s="3"/>
      <c r="Q115" s="18"/>
      <c r="R115" s="3"/>
      <c r="S115" s="18"/>
      <c r="T115" s="3"/>
      <c r="U115" s="18"/>
      <c r="V115" s="3"/>
      <c r="W115" s="18"/>
      <c r="X115" s="3"/>
      <c r="Y115" s="18"/>
      <c r="Z115" s="3"/>
      <c r="AA115" s="18"/>
      <c r="AB115" s="3"/>
      <c r="AC115" s="18"/>
      <c r="AD115" s="3"/>
      <c r="AE115" s="18"/>
      <c r="AF115" s="18"/>
      <c r="AG115" s="18"/>
      <c r="AH115" s="3"/>
      <c r="AI115" s="18"/>
      <c r="AJ115" s="3"/>
      <c r="AK115" s="18"/>
      <c r="AL115" s="3"/>
      <c r="AM115" s="18"/>
      <c r="AN115" s="3"/>
      <c r="AO115" s="3"/>
      <c r="AP115" s="3"/>
      <c r="AQ115" s="3"/>
      <c r="AR115" s="3"/>
      <c r="AS115" s="3"/>
      <c r="AT115" s="3"/>
      <c r="AU115" s="3"/>
      <c r="AV115" s="3"/>
      <c r="AW115" s="40"/>
      <c r="AX115" s="41"/>
      <c r="AY115" s="3"/>
      <c r="AZ115" s="3"/>
      <c r="BA115" s="3"/>
      <c r="BB115" s="3"/>
      <c r="BC115" s="19"/>
      <c r="BD115" s="3"/>
      <c r="BE115" s="3"/>
      <c r="BF115" s="3"/>
      <c r="BG115" s="3"/>
      <c r="BH115" s="3"/>
      <c r="BI115" s="3"/>
      <c r="BJ115" s="3"/>
      <c r="BK115" s="19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</row>
    <row r="116" spans="1:94" s="20" customFormat="1" ht="23.25">
      <c r="A116" s="3">
        <v>36</v>
      </c>
      <c r="B116" s="3">
        <v>40010041</v>
      </c>
      <c r="C116" s="5" t="s">
        <v>170</v>
      </c>
      <c r="D116" s="5" t="s">
        <v>36</v>
      </c>
      <c r="E116" s="5" t="s">
        <v>139</v>
      </c>
      <c r="F116" s="3">
        <v>1</v>
      </c>
      <c r="G116" s="3">
        <v>20</v>
      </c>
      <c r="H116" s="3">
        <v>1</v>
      </c>
      <c r="I116" s="3" t="s">
        <v>4</v>
      </c>
      <c r="J116" s="3">
        <v>6</v>
      </c>
      <c r="K116" s="18">
        <f>IF(J116=0,0,IF(J116&lt;10,1,IF(MOD(J116,30)&lt;10,ROUNDDOWN(J116/30,0),ROUNDUP(J116/30,0))))</f>
        <v>1</v>
      </c>
      <c r="L116" s="3">
        <v>6</v>
      </c>
      <c r="M116" s="18">
        <f>IF(L116=0,0,IF(L116&lt;10,1,IF(MOD(L116,30)&lt;10,ROUNDDOWN(L116/30,0),ROUNDUP(L116/30,0))))</f>
        <v>1</v>
      </c>
      <c r="N116" s="3">
        <v>7</v>
      </c>
      <c r="O116" s="18">
        <f>IF(N116=0,0,IF(N116&lt;10,1,IF(MOD(N116,30)&lt;10,ROUNDDOWN(N116/30,0),ROUNDUP(N116/30,0))))</f>
        <v>1</v>
      </c>
      <c r="P116" s="3">
        <v>17</v>
      </c>
      <c r="Q116" s="18">
        <f>IF(P116=0,0,IF(P116&lt;10,1,IF(MOD(P116,40)&lt;10,ROUNDDOWN(P116/40,0),ROUNDUP(P116/40,0))))</f>
        <v>1</v>
      </c>
      <c r="R116" s="3">
        <v>13</v>
      </c>
      <c r="S116" s="18">
        <f>IF(R116=0,0,IF(R116&lt;10,1,IF(MOD(R116,40)&lt;10,ROUNDDOWN(R116/40,0),ROUNDUP(R116/40,0))))</f>
        <v>1</v>
      </c>
      <c r="T116" s="3">
        <v>9</v>
      </c>
      <c r="U116" s="18">
        <f>IF(T116=0,0,IF(T116&lt;10,1,IF(MOD(T116,40)&lt;10,ROUNDDOWN(T116/40,0),ROUNDUP(T116/40,0))))</f>
        <v>1</v>
      </c>
      <c r="V116" s="3">
        <v>13</v>
      </c>
      <c r="W116" s="18">
        <f>IF(V116=0,0,IF(V116&lt;10,1,IF(MOD(V116,40)&lt;10,ROUNDDOWN(V116/40,0),ROUNDUP(V116/40,0))))</f>
        <v>1</v>
      </c>
      <c r="X116" s="3">
        <v>6</v>
      </c>
      <c r="Y116" s="18">
        <f>IF(X116=0,0,IF(X116&lt;10,1,IF(MOD(X116,40)&lt;10,ROUNDDOWN(X116/40,0),ROUNDUP(X116/40,0))))</f>
        <v>1</v>
      </c>
      <c r="Z116" s="3">
        <v>12</v>
      </c>
      <c r="AA116" s="18">
        <f>IF(Z116=0,0,IF(Z116&lt;10,1,IF(MOD(Z116,40)&lt;10,ROUNDDOWN(Z116/40,0),ROUNDUP(Z116/40,0))))</f>
        <v>1</v>
      </c>
      <c r="AB116" s="3">
        <v>15</v>
      </c>
      <c r="AC116" s="18">
        <f>IF(AB116=0,0,IF(AB116&lt;10,1,IF(MOD(AB116,40)&lt;10,ROUNDDOWN(AB116/40,0),ROUNDUP(AB116/40,0))))</f>
        <v>1</v>
      </c>
      <c r="AD116" s="3">
        <v>23</v>
      </c>
      <c r="AE116" s="18">
        <f>IF(AD116=0,0,IF(AD116&lt;10,1,IF(MOD(AD116,40)&lt;10,ROUNDDOWN(AD116/40,0),ROUNDUP(AD116/40,0))))</f>
        <v>1</v>
      </c>
      <c r="AF116" s="18">
        <v>27</v>
      </c>
      <c r="AG116" s="18">
        <f>IF(AF116=0,0,IF(AF116&lt;10,1,IF(MOD(AF116,40)&lt;10,ROUNDDOWN(AF116/40,0),ROUNDUP(AF116/40,0))))</f>
        <v>1</v>
      </c>
      <c r="AH116" s="3"/>
      <c r="AI116" s="18">
        <f>IF(AH116=0,0,IF(AH116&lt;10,1,IF(MOD(AH116,40)&lt;10,ROUNDDOWN(AH116/40,0),ROUNDUP(AH116/40,0))))</f>
        <v>0</v>
      </c>
      <c r="AJ116" s="3"/>
      <c r="AK116" s="18">
        <f>IF(AJ116=0,0,IF(AJ116&lt;10,1,IF(MOD(AJ116,40)&lt;10,ROUNDDOWN(AJ116/40,0),ROUNDUP(AJ116/40,0))))</f>
        <v>0</v>
      </c>
      <c r="AL116" s="3"/>
      <c r="AM116" s="18">
        <f>IF(AL116=0,0,IF(AL116&lt;10,1,IF(MOD(AL116,40)&lt;10,ROUNDDOWN(AL116/40,0),ROUNDUP(AL116/40,0))))</f>
        <v>0</v>
      </c>
      <c r="AN116" s="2">
        <f>SUM(J116+L116+N116+P116+R116+T116+V116+X116+Z116+AB116+AD116+AF116+AH116+AJ116+AL116)</f>
        <v>154</v>
      </c>
      <c r="AO116" s="3">
        <f>SUM(K116+M116+O116+Q116+S116+U116+W116+Y116+AA116+AC116+AE116+AG116+AI116+AK116+AM116)</f>
        <v>12</v>
      </c>
      <c r="AP116" s="3">
        <v>1</v>
      </c>
      <c r="AQ116" s="3">
        <v>12</v>
      </c>
      <c r="AR116" s="3">
        <f>SUM(AP116:AQ116)</f>
        <v>13</v>
      </c>
      <c r="AS116" s="3">
        <v>1</v>
      </c>
      <c r="AT116" s="3">
        <v>0</v>
      </c>
      <c r="AU116" s="3">
        <v>12</v>
      </c>
      <c r="AV116" s="3">
        <v>0</v>
      </c>
      <c r="AW116" s="40">
        <f>IF(AN116&lt;=0,0,IF(AN116&lt;=359,1,IF(AN116&lt;=719,2,IF(AN116&lt;=1079,3,IF(AN116&lt;=1679,4,IF(AN116&lt;=1680,5,IF(AN116&lt;=1680,1,5)))))))</f>
        <v>1</v>
      </c>
      <c r="AX116" s="41">
        <f>IF(AN116&gt;120,ROUND(((((K116+M116+O116)*30)+(J116+L116+N116))/50+(((Q116+S116+U116+W116+Y116+AA116)*40)+(P116+R116+T116+V116+X116+Z116))/50+(AC116+AE116+AG116+AI116+AK116+AM116)*2),0),IF((J116+L116+N116+P116+R116+T116+V116+X116+Z116)&lt;=0,0,IF((J116+L116+N116+P116+R116+T116+V116+X116+Z116)&lt;=20,1,IF((J116+L116+N116+P116+R116+T116+V116+X116+Z116)&lt;=40,2,IF((J116+L116+N116+P116+R116+T116+V116+X116+Z116)&lt;=60,3,IF((J116+L116+N116+P116+R116+T116+V116+X116+Z116)&lt;=80,4,IF((J116+L116+N116+P116+R116+T116+V116+X116+Z116)&lt;=100,5,IF((J116+L116+N116+P116+R116+T116+V116+X116+Z116)&lt;=120,6,0)))))))+((AC116+AE116+AG116+AI116+AK116+AM116)*2))</f>
        <v>14</v>
      </c>
      <c r="AY116" s="3">
        <f>SUM(AW116:AX116)</f>
        <v>15</v>
      </c>
      <c r="AZ116" s="3">
        <f>SUM(AP116)-AW116</f>
        <v>0</v>
      </c>
      <c r="BA116" s="3">
        <f>SUM(AQ116)-AX116</f>
        <v>-2</v>
      </c>
      <c r="BB116" s="3">
        <f>SUM(AR116)-AY116</f>
        <v>-2</v>
      </c>
      <c r="BC116" s="19">
        <f>SUM(BB116)/AY116*100</f>
        <v>-13.333333333333334</v>
      </c>
      <c r="BD116" s="3"/>
      <c r="BE116" s="3"/>
      <c r="BF116" s="3">
        <v>1</v>
      </c>
      <c r="BG116" s="3"/>
      <c r="BH116" s="3"/>
      <c r="BI116" s="3"/>
      <c r="BJ116" s="3">
        <f>BB116+BE116+BF116+BG116+BH116+BI116-BD116</f>
        <v>-1</v>
      </c>
      <c r="BK116" s="19">
        <f>SUM(BJ116)/AY116*100</f>
        <v>-6.666666666666667</v>
      </c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</row>
    <row r="117" spans="1:94" s="20" customFormat="1" ht="23.25">
      <c r="A117" s="3"/>
      <c r="B117" s="3"/>
      <c r="C117" s="29" t="s">
        <v>261</v>
      </c>
      <c r="D117" s="30" t="s">
        <v>264</v>
      </c>
      <c r="E117" s="5"/>
      <c r="F117" s="3"/>
      <c r="G117" s="3"/>
      <c r="H117" s="3"/>
      <c r="I117" s="3"/>
      <c r="J117" s="3"/>
      <c r="K117" s="18"/>
      <c r="L117" s="3"/>
      <c r="M117" s="18"/>
      <c r="N117" s="3"/>
      <c r="O117" s="18"/>
      <c r="P117" s="3"/>
      <c r="Q117" s="18"/>
      <c r="R117" s="3"/>
      <c r="S117" s="18"/>
      <c r="T117" s="3"/>
      <c r="U117" s="18"/>
      <c r="V117" s="3"/>
      <c r="W117" s="18"/>
      <c r="X117" s="3"/>
      <c r="Y117" s="18"/>
      <c r="Z117" s="3"/>
      <c r="AA117" s="18"/>
      <c r="AB117" s="3"/>
      <c r="AC117" s="18"/>
      <c r="AD117" s="3"/>
      <c r="AE117" s="18"/>
      <c r="AF117" s="18"/>
      <c r="AG117" s="18"/>
      <c r="AH117" s="3"/>
      <c r="AI117" s="18"/>
      <c r="AJ117" s="3"/>
      <c r="AK117" s="18"/>
      <c r="AL117" s="3"/>
      <c r="AM117" s="18"/>
      <c r="AN117" s="2"/>
      <c r="AO117" s="3"/>
      <c r="AP117" s="3"/>
      <c r="AQ117" s="3"/>
      <c r="AR117" s="3"/>
      <c r="AS117" s="3"/>
      <c r="AT117" s="3"/>
      <c r="AU117" s="3"/>
      <c r="AV117" s="3"/>
      <c r="AW117" s="40"/>
      <c r="AX117" s="41"/>
      <c r="AY117" s="3"/>
      <c r="AZ117" s="3"/>
      <c r="BA117" s="3"/>
      <c r="BB117" s="3"/>
      <c r="BC117" s="19"/>
      <c r="BD117" s="3"/>
      <c r="BE117" s="3"/>
      <c r="BF117" s="3"/>
      <c r="BG117" s="3"/>
      <c r="BH117" s="3"/>
      <c r="BI117" s="3"/>
      <c r="BJ117" s="3"/>
      <c r="BK117" s="19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</row>
    <row r="118" spans="1:94" s="20" customFormat="1" ht="23.25">
      <c r="A118" s="3"/>
      <c r="B118" s="3"/>
      <c r="C118" s="46" t="s">
        <v>389</v>
      </c>
      <c r="D118" s="30" t="s">
        <v>493</v>
      </c>
      <c r="E118" s="5"/>
      <c r="F118" s="3"/>
      <c r="G118" s="3"/>
      <c r="H118" s="3"/>
      <c r="I118" s="3"/>
      <c r="J118" s="3"/>
      <c r="K118" s="18"/>
      <c r="L118" s="3"/>
      <c r="M118" s="18"/>
      <c r="N118" s="3"/>
      <c r="O118" s="18"/>
      <c r="P118" s="3"/>
      <c r="Q118" s="18"/>
      <c r="R118" s="3"/>
      <c r="S118" s="18"/>
      <c r="T118" s="3"/>
      <c r="U118" s="18"/>
      <c r="V118" s="3"/>
      <c r="W118" s="18"/>
      <c r="X118" s="3"/>
      <c r="Y118" s="18"/>
      <c r="Z118" s="3"/>
      <c r="AA118" s="18"/>
      <c r="AB118" s="3"/>
      <c r="AC118" s="18"/>
      <c r="AD118" s="3"/>
      <c r="AE118" s="18"/>
      <c r="AF118" s="18"/>
      <c r="AG118" s="18"/>
      <c r="AH118" s="3"/>
      <c r="AI118" s="18"/>
      <c r="AJ118" s="3"/>
      <c r="AK118" s="18"/>
      <c r="AL118" s="3"/>
      <c r="AM118" s="18"/>
      <c r="AN118" s="2"/>
      <c r="AO118" s="3"/>
      <c r="AP118" s="3"/>
      <c r="AQ118" s="3"/>
      <c r="AR118" s="3"/>
      <c r="AS118" s="3"/>
      <c r="AT118" s="3"/>
      <c r="AU118" s="3"/>
      <c r="AV118" s="3"/>
      <c r="AW118" s="40"/>
      <c r="AX118" s="41"/>
      <c r="AY118" s="3"/>
      <c r="AZ118" s="3"/>
      <c r="BA118" s="3"/>
      <c r="BB118" s="3"/>
      <c r="BC118" s="19"/>
      <c r="BD118" s="3"/>
      <c r="BE118" s="3"/>
      <c r="BF118" s="3"/>
      <c r="BG118" s="3"/>
      <c r="BH118" s="3"/>
      <c r="BI118" s="3"/>
      <c r="BJ118" s="3"/>
      <c r="BK118" s="19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</row>
    <row r="119" spans="1:94" s="20" customFormat="1" ht="23.25">
      <c r="A119" s="3">
        <v>37</v>
      </c>
      <c r="B119" s="3">
        <v>40010173</v>
      </c>
      <c r="C119" s="5" t="s">
        <v>74</v>
      </c>
      <c r="D119" s="5" t="s">
        <v>156</v>
      </c>
      <c r="E119" s="5" t="s">
        <v>5</v>
      </c>
      <c r="F119" s="3">
        <v>10</v>
      </c>
      <c r="G119" s="3">
        <v>20</v>
      </c>
      <c r="H119" s="3">
        <v>4</v>
      </c>
      <c r="I119" s="3" t="s">
        <v>4</v>
      </c>
      <c r="J119" s="3">
        <v>5</v>
      </c>
      <c r="K119" s="18">
        <f>IF(J119=0,0,IF(J119&lt;10,1,IF(MOD(J119,30)&lt;10,ROUNDDOWN(J119/30,0),ROUNDUP(J119/30,0))))</f>
        <v>1</v>
      </c>
      <c r="L119" s="3">
        <v>8</v>
      </c>
      <c r="M119" s="18">
        <f>IF(L119=0,0,IF(L119&lt;10,1,IF(MOD(L119,30)&lt;10,ROUNDDOWN(L119/30,0),ROUNDUP(L119/30,0))))</f>
        <v>1</v>
      </c>
      <c r="N119" s="3">
        <v>7</v>
      </c>
      <c r="O119" s="18">
        <f>IF(N119=0,0,IF(N119&lt;10,1,IF(MOD(N119,30)&lt;10,ROUNDDOWN(N119/30,0),ROUNDUP(N119/30,0))))</f>
        <v>1</v>
      </c>
      <c r="P119" s="3">
        <v>11</v>
      </c>
      <c r="Q119" s="18">
        <f>IF(P119=0,0,IF(P119&lt;10,1,IF(MOD(P119,40)&lt;10,ROUNDDOWN(P119/40,0),ROUNDUP(P119/40,0))))</f>
        <v>1</v>
      </c>
      <c r="R119" s="3">
        <v>7</v>
      </c>
      <c r="S119" s="18">
        <f>IF(R119=0,0,IF(R119&lt;10,1,IF(MOD(R119,40)&lt;10,ROUNDDOWN(R119/40,0),ROUNDUP(R119/40,0))))</f>
        <v>1</v>
      </c>
      <c r="T119" s="3">
        <v>16</v>
      </c>
      <c r="U119" s="18">
        <f>IF(T119=0,0,IF(T119&lt;10,1,IF(MOD(T119,40)&lt;10,ROUNDDOWN(T119/40,0),ROUNDUP(T119/40,0))))</f>
        <v>1</v>
      </c>
      <c r="V119" s="3">
        <v>7</v>
      </c>
      <c r="W119" s="18">
        <f>IF(V119=0,0,IF(V119&lt;10,1,IF(MOD(V119,40)&lt;10,ROUNDDOWN(V119/40,0),ROUNDUP(V119/40,0))))</f>
        <v>1</v>
      </c>
      <c r="X119" s="3">
        <v>18</v>
      </c>
      <c r="Y119" s="18">
        <f>IF(X119=0,0,IF(X119&lt;10,1,IF(MOD(X119,40)&lt;10,ROUNDDOWN(X119/40,0),ROUNDUP(X119/40,0))))</f>
        <v>1</v>
      </c>
      <c r="Z119" s="3">
        <v>6</v>
      </c>
      <c r="AA119" s="18">
        <f>IF(Z119=0,0,IF(Z119&lt;10,1,IF(MOD(Z119,40)&lt;10,ROUNDDOWN(Z119/40,0),ROUNDUP(Z119/40,0))))</f>
        <v>1</v>
      </c>
      <c r="AB119" s="3">
        <v>11</v>
      </c>
      <c r="AC119" s="18">
        <f>IF(AB119=0,0,IF(AB119&lt;10,1,IF(MOD(AB119,40)&lt;10,ROUNDDOWN(AB119/40,0),ROUNDUP(AB119/40,0))))</f>
        <v>1</v>
      </c>
      <c r="AD119" s="3">
        <v>17</v>
      </c>
      <c r="AE119" s="18">
        <f>IF(AD119=0,0,IF(AD119&lt;10,1,IF(MOD(AD119,40)&lt;10,ROUNDDOWN(AD119/40,0),ROUNDUP(AD119/40,0))))</f>
        <v>1</v>
      </c>
      <c r="AF119" s="18">
        <v>16</v>
      </c>
      <c r="AG119" s="18">
        <f>IF(AF119=0,0,IF(AF119&lt;10,1,IF(MOD(AF119,40)&lt;10,ROUNDDOWN(AF119/40,0),ROUNDUP(AF119/40,0))))</f>
        <v>1</v>
      </c>
      <c r="AH119" s="3"/>
      <c r="AI119" s="18">
        <f>IF(AH119=0,0,IF(AH119&lt;10,1,IF(MOD(AH119,40)&lt;10,ROUNDDOWN(AH119/40,0),ROUNDUP(AH119/40,0))))</f>
        <v>0</v>
      </c>
      <c r="AJ119" s="3"/>
      <c r="AK119" s="18">
        <f>IF(AJ119=0,0,IF(AJ119&lt;10,1,IF(MOD(AJ119,40)&lt;10,ROUNDDOWN(AJ119/40,0),ROUNDUP(AJ119/40,0))))</f>
        <v>0</v>
      </c>
      <c r="AL119" s="3"/>
      <c r="AM119" s="18">
        <f>IF(AL119=0,0,IF(AL119&lt;10,1,IF(MOD(AL119,40)&lt;10,ROUNDDOWN(AL119/40,0),ROUNDUP(AL119/40,0))))</f>
        <v>0</v>
      </c>
      <c r="AN119" s="2">
        <f>SUM(J119+L119+N119+P119+R119+T119+V119+X119+Z119+AB119+AD119+AF119+AH119+AJ119+AL119)</f>
        <v>129</v>
      </c>
      <c r="AO119" s="3">
        <f>SUM(K119+M119+O119+Q119+S119+U119+W119+Y119+AA119+AC119+AE119+AG119+AI119+AK119+AM119)</f>
        <v>12</v>
      </c>
      <c r="AP119" s="3">
        <v>1</v>
      </c>
      <c r="AQ119" s="3">
        <v>12</v>
      </c>
      <c r="AR119" s="3">
        <f>SUM(AP119:AQ119)</f>
        <v>13</v>
      </c>
      <c r="AS119" s="3">
        <v>1</v>
      </c>
      <c r="AT119" s="3">
        <v>0</v>
      </c>
      <c r="AU119" s="3">
        <v>12</v>
      </c>
      <c r="AV119" s="3">
        <v>0</v>
      </c>
      <c r="AW119" s="40">
        <f>IF(AN119&lt;=0,0,IF(AN119&lt;=359,1,IF(AN119&lt;=719,2,IF(AN119&lt;=1079,3,IF(AN119&lt;=1679,4,IF(AN119&lt;=1680,5,IF(AN119&lt;=1680,1,5)))))))</f>
        <v>1</v>
      </c>
      <c r="AX119" s="41">
        <f>IF(AN119&gt;120,ROUND(((((K119+M119+O119)*30)+(J119+L119+N119))/50+(((Q119+S119+U119+W119+Y119+AA119)*40)+(P119+R119+T119+V119+X119+Z119))/50+(AC119+AE119+AG119+AI119+AK119+AM119)*2),0),IF((J119+L119+N119+P119+R119+T119+V119+X119+Z119)&lt;=0,0,IF((J119+L119+N119+P119+R119+T119+V119+X119+Z119)&lt;=20,1,IF((J119+L119+N119+P119+R119+T119+V119+X119+Z119)&lt;=40,2,IF((J119+L119+N119+P119+R119+T119+V119+X119+Z119)&lt;=60,3,IF((J119+L119+N119+P119+R119+T119+V119+X119+Z119)&lt;=80,4,IF((J119+L119+N119+P119+R119+T119+V119+X119+Z119)&lt;=100,5,IF((J119+L119+N119+P119+R119+T119+V119+X119+Z119)&lt;=120,6,0)))))))+((AC119+AE119+AG119+AI119+AK119+AM119)*2))</f>
        <v>14</v>
      </c>
      <c r="AY119" s="3">
        <f>SUM(AW119:AX119)</f>
        <v>15</v>
      </c>
      <c r="AZ119" s="3">
        <f>SUM(AP119)-AW119</f>
        <v>0</v>
      </c>
      <c r="BA119" s="3">
        <f>SUM(AQ119)-AX119</f>
        <v>-2</v>
      </c>
      <c r="BB119" s="3">
        <f>SUM(AR119)-AY119</f>
        <v>-2</v>
      </c>
      <c r="BC119" s="19">
        <f>SUM(BB119)/AY119*100</f>
        <v>-13.333333333333334</v>
      </c>
      <c r="BD119" s="3"/>
      <c r="BE119" s="3"/>
      <c r="BF119" s="3">
        <v>1</v>
      </c>
      <c r="BG119" s="3"/>
      <c r="BH119" s="3"/>
      <c r="BI119" s="3"/>
      <c r="BJ119" s="3">
        <f>BB119+BE119+BF119+BG119+BH119+BI119-BD119</f>
        <v>-1</v>
      </c>
      <c r="BK119" s="19">
        <f>SUM(BJ119)/AY119*100</f>
        <v>-6.666666666666667</v>
      </c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</row>
    <row r="120" spans="1:94" s="20" customFormat="1" ht="23.25">
      <c r="A120" s="3"/>
      <c r="B120" s="3"/>
      <c r="C120" s="29" t="s">
        <v>261</v>
      </c>
      <c r="D120" s="30" t="s">
        <v>275</v>
      </c>
      <c r="E120" s="5"/>
      <c r="F120" s="3"/>
      <c r="G120" s="3"/>
      <c r="H120" s="3"/>
      <c r="I120" s="3"/>
      <c r="J120" s="3"/>
      <c r="K120" s="18"/>
      <c r="L120" s="3"/>
      <c r="M120" s="18"/>
      <c r="N120" s="3"/>
      <c r="O120" s="18"/>
      <c r="P120" s="3"/>
      <c r="Q120" s="18"/>
      <c r="R120" s="3"/>
      <c r="S120" s="18"/>
      <c r="T120" s="3"/>
      <c r="U120" s="18"/>
      <c r="V120" s="3"/>
      <c r="W120" s="18"/>
      <c r="X120" s="3"/>
      <c r="Y120" s="18"/>
      <c r="Z120" s="3"/>
      <c r="AA120" s="18"/>
      <c r="AB120" s="3"/>
      <c r="AC120" s="18"/>
      <c r="AD120" s="3"/>
      <c r="AE120" s="18"/>
      <c r="AF120" s="18"/>
      <c r="AG120" s="18"/>
      <c r="AH120" s="3"/>
      <c r="AI120" s="18"/>
      <c r="AJ120" s="3"/>
      <c r="AK120" s="18"/>
      <c r="AL120" s="3"/>
      <c r="AM120" s="18"/>
      <c r="AN120" s="2"/>
      <c r="AO120" s="3"/>
      <c r="AP120" s="3"/>
      <c r="AQ120" s="3"/>
      <c r="AR120" s="3"/>
      <c r="AS120" s="3"/>
      <c r="AT120" s="3"/>
      <c r="AU120" s="3"/>
      <c r="AV120" s="3"/>
      <c r="AW120" s="40"/>
      <c r="AX120" s="41"/>
      <c r="AY120" s="3"/>
      <c r="AZ120" s="3"/>
      <c r="BA120" s="3"/>
      <c r="BB120" s="3"/>
      <c r="BC120" s="19"/>
      <c r="BD120" s="3"/>
      <c r="BE120" s="3"/>
      <c r="BF120" s="3"/>
      <c r="BG120" s="3"/>
      <c r="BH120" s="3"/>
      <c r="BI120" s="3"/>
      <c r="BJ120" s="3"/>
      <c r="BK120" s="19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</row>
    <row r="121" spans="1:94" s="20" customFormat="1" ht="23.25">
      <c r="A121" s="3"/>
      <c r="B121" s="3"/>
      <c r="C121" s="46" t="s">
        <v>389</v>
      </c>
      <c r="D121" s="30" t="s">
        <v>470</v>
      </c>
      <c r="E121" s="5"/>
      <c r="F121" s="3"/>
      <c r="G121" s="3"/>
      <c r="H121" s="3"/>
      <c r="I121" s="3"/>
      <c r="J121" s="3"/>
      <c r="K121" s="18"/>
      <c r="L121" s="3"/>
      <c r="M121" s="18"/>
      <c r="N121" s="3"/>
      <c r="O121" s="18"/>
      <c r="P121" s="3"/>
      <c r="Q121" s="18"/>
      <c r="R121" s="3"/>
      <c r="S121" s="18"/>
      <c r="T121" s="3"/>
      <c r="U121" s="18"/>
      <c r="V121" s="3"/>
      <c r="W121" s="18"/>
      <c r="X121" s="3"/>
      <c r="Y121" s="18"/>
      <c r="Z121" s="3"/>
      <c r="AA121" s="18"/>
      <c r="AB121" s="3"/>
      <c r="AC121" s="18"/>
      <c r="AD121" s="3"/>
      <c r="AE121" s="18"/>
      <c r="AF121" s="18"/>
      <c r="AG121" s="18"/>
      <c r="AH121" s="3"/>
      <c r="AI121" s="18"/>
      <c r="AJ121" s="3"/>
      <c r="AK121" s="18"/>
      <c r="AL121" s="3"/>
      <c r="AM121" s="18"/>
      <c r="AN121" s="2"/>
      <c r="AO121" s="3"/>
      <c r="AP121" s="3"/>
      <c r="AQ121" s="3"/>
      <c r="AR121" s="3"/>
      <c r="AS121" s="3"/>
      <c r="AT121" s="3"/>
      <c r="AU121" s="3"/>
      <c r="AV121" s="3"/>
      <c r="AW121" s="40"/>
      <c r="AX121" s="41"/>
      <c r="AY121" s="3"/>
      <c r="AZ121" s="3"/>
      <c r="BA121" s="3"/>
      <c r="BB121" s="3"/>
      <c r="BC121" s="19"/>
      <c r="BD121" s="3"/>
      <c r="BE121" s="3"/>
      <c r="BF121" s="3"/>
      <c r="BG121" s="3"/>
      <c r="BH121" s="3"/>
      <c r="BI121" s="3"/>
      <c r="BJ121" s="3"/>
      <c r="BK121" s="19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</row>
    <row r="122" spans="1:96" s="20" customFormat="1" ht="23.25">
      <c r="A122" s="3">
        <v>38</v>
      </c>
      <c r="B122" s="3">
        <v>40010093</v>
      </c>
      <c r="C122" s="5" t="s">
        <v>62</v>
      </c>
      <c r="D122" s="5" t="s">
        <v>159</v>
      </c>
      <c r="E122" s="5" t="s">
        <v>139</v>
      </c>
      <c r="F122" s="3">
        <v>3</v>
      </c>
      <c r="G122" s="3">
        <v>7</v>
      </c>
      <c r="H122" s="3">
        <v>2</v>
      </c>
      <c r="I122" s="3" t="s">
        <v>4</v>
      </c>
      <c r="J122" s="3">
        <v>0</v>
      </c>
      <c r="K122" s="18">
        <f>IF(J122=0,0,IF(J122&lt;10,1,IF(MOD(J122,30)&lt;10,ROUNDDOWN(J122/30,0),ROUNDUP(J122/30,0))))</f>
        <v>0</v>
      </c>
      <c r="L122" s="3">
        <v>4</v>
      </c>
      <c r="M122" s="18">
        <f>IF(L122=0,0,IF(L122&lt;10,1,IF(MOD(L122,30)&lt;10,ROUNDDOWN(L122/30,0),ROUNDUP(L122/30,0))))</f>
        <v>1</v>
      </c>
      <c r="N122" s="3">
        <v>9</v>
      </c>
      <c r="O122" s="18">
        <f>IF(N122=0,0,IF(N122&lt;10,1,IF(MOD(N122,30)&lt;10,ROUNDDOWN(N122/30,0),ROUNDUP(N122/30,0))))</f>
        <v>1</v>
      </c>
      <c r="P122" s="3">
        <v>11</v>
      </c>
      <c r="Q122" s="18">
        <f>IF(P122=0,0,IF(P122&lt;10,1,IF(MOD(P122,40)&lt;10,ROUNDDOWN(P122/40,0),ROUNDUP(P122/40,0))))</f>
        <v>1</v>
      </c>
      <c r="R122" s="3">
        <v>12</v>
      </c>
      <c r="S122" s="18">
        <f>IF(R122=0,0,IF(R122&lt;10,1,IF(MOD(R122,40)&lt;10,ROUNDDOWN(R122/40,0),ROUNDUP(R122/40,0))))</f>
        <v>1</v>
      </c>
      <c r="T122" s="3">
        <v>10</v>
      </c>
      <c r="U122" s="18">
        <f>IF(T122=0,0,IF(T122&lt;10,1,IF(MOD(T122,40)&lt;10,ROUNDDOWN(T122/40,0),ROUNDUP(T122/40,0))))</f>
        <v>1</v>
      </c>
      <c r="V122" s="3">
        <v>19</v>
      </c>
      <c r="W122" s="18">
        <f>IF(V122=0,0,IF(V122&lt;10,1,IF(MOD(V122,40)&lt;10,ROUNDDOWN(V122/40,0),ROUNDUP(V122/40,0))))</f>
        <v>1</v>
      </c>
      <c r="X122" s="3">
        <v>9</v>
      </c>
      <c r="Y122" s="18">
        <f>IF(X122=0,0,IF(X122&lt;10,1,IF(MOD(X122,40)&lt;10,ROUNDDOWN(X122/40,0),ROUNDUP(X122/40,0))))</f>
        <v>1</v>
      </c>
      <c r="Z122" s="3">
        <v>6</v>
      </c>
      <c r="AA122" s="18">
        <f>IF(Z122=0,0,IF(Z122&lt;10,1,IF(MOD(Z122,40)&lt;10,ROUNDDOWN(Z122/40,0),ROUNDUP(Z122/40,0))))</f>
        <v>1</v>
      </c>
      <c r="AB122" s="3">
        <v>21</v>
      </c>
      <c r="AC122" s="18">
        <f>IF(AB122=0,0,IF(AB122&lt;10,1,IF(MOD(AB122,40)&lt;10,ROUNDDOWN(AB122/40,0),ROUNDUP(AB122/40,0))))</f>
        <v>1</v>
      </c>
      <c r="AD122" s="3">
        <v>8</v>
      </c>
      <c r="AE122" s="18">
        <f>IF(AD122=0,0,IF(AD122&lt;10,1,IF(MOD(AD122,40)&lt;10,ROUNDDOWN(AD122/40,0),ROUNDUP(AD122/40,0))))</f>
        <v>1</v>
      </c>
      <c r="AF122" s="18">
        <v>16</v>
      </c>
      <c r="AG122" s="18">
        <f>IF(AF122=0,0,IF(AF122&lt;10,1,IF(MOD(AF122,40)&lt;10,ROUNDDOWN(AF122/40,0),ROUNDUP(AF122/40,0))))</f>
        <v>1</v>
      </c>
      <c r="AH122" s="3"/>
      <c r="AI122" s="18">
        <f>IF(AH122=0,0,IF(AH122&lt;10,1,IF(MOD(AH122,40)&lt;10,ROUNDDOWN(AH122/40,0),ROUNDUP(AH122/40,0))))</f>
        <v>0</v>
      </c>
      <c r="AJ122" s="3"/>
      <c r="AK122" s="18">
        <f>IF(AJ122=0,0,IF(AJ122&lt;10,1,IF(MOD(AJ122,40)&lt;10,ROUNDDOWN(AJ122/40,0),ROUNDUP(AJ122/40,0))))</f>
        <v>0</v>
      </c>
      <c r="AL122" s="3"/>
      <c r="AM122" s="18">
        <f>IF(AL122=0,0,IF(AL122&lt;10,1,IF(MOD(AL122,40)&lt;10,ROUNDDOWN(AL122/40,0),ROUNDUP(AL122/40,0))))</f>
        <v>0</v>
      </c>
      <c r="AN122" s="2">
        <f>SUM(J122+L122+N122+P122+R122+T122+V122+X122+Z122+AB122+AD122+AF122+AH122+AJ122+AL122)</f>
        <v>125</v>
      </c>
      <c r="AO122" s="3">
        <f>SUM(K122+M122+O122+Q122+S122+U122+W122+Y122+AA122+AC122+AE122+AG122+AI122+AK122+AM122)</f>
        <v>11</v>
      </c>
      <c r="AP122" s="3">
        <v>1</v>
      </c>
      <c r="AQ122" s="3">
        <v>12</v>
      </c>
      <c r="AR122" s="3">
        <f>SUM(AP122:AQ122)</f>
        <v>13</v>
      </c>
      <c r="AS122" s="3">
        <v>1</v>
      </c>
      <c r="AT122" s="3">
        <v>0</v>
      </c>
      <c r="AU122" s="3">
        <v>12</v>
      </c>
      <c r="AV122" s="3">
        <v>0</v>
      </c>
      <c r="AW122" s="40">
        <f>IF(AN122&lt;=0,0,IF(AN122&lt;=359,1,IF(AN122&lt;=719,2,IF(AN122&lt;=1079,3,IF(AN122&lt;=1679,4,IF(AN122&lt;=1680,5,IF(AN122&lt;=1680,1,5)))))))</f>
        <v>1</v>
      </c>
      <c r="AX122" s="41">
        <f>IF(AN122&gt;120,ROUND(((((K122+M122+O122)*30)+(J122+L122+N122))/50+(((Q122+S122+U122+W122+Y122+AA122)*40)+(P122+R122+T122+V122+X122+Z122))/50+(AC122+AE122+AG122+AI122+AK122+AM122)*2),0),IF((J122+L122+N122+P122+R122+T122+V122+X122+Z122)&lt;=0,0,IF((J122+L122+N122+P122+R122+T122+V122+X122+Z122)&lt;=20,1,IF((J122+L122+N122+P122+R122+T122+V122+X122+Z122)&lt;=40,2,IF((J122+L122+N122+P122+R122+T122+V122+X122+Z122)&lt;=60,3,IF((J122+L122+N122+P122+R122+T122+V122+X122+Z122)&lt;=80,4,IF((J122+L122+N122+P122+R122+T122+V122+X122+Z122)&lt;=100,5,IF((J122+L122+N122+P122+R122+T122+V122+X122+Z122)&lt;=120,6,0)))))))+((AC122+AE122+AG122+AI122+AK122+AM122)*2))</f>
        <v>14</v>
      </c>
      <c r="AY122" s="3">
        <f>SUM(AW122:AX122)</f>
        <v>15</v>
      </c>
      <c r="AZ122" s="3">
        <f>SUM(AP122)-AW122</f>
        <v>0</v>
      </c>
      <c r="BA122" s="3">
        <f>SUM(AQ122)-AX122</f>
        <v>-2</v>
      </c>
      <c r="BB122" s="3">
        <f>SUM(AR122)-AY122</f>
        <v>-2</v>
      </c>
      <c r="BC122" s="19">
        <f>SUM(BB122)/AY122*100</f>
        <v>-13.333333333333334</v>
      </c>
      <c r="BD122" s="3"/>
      <c r="BE122" s="3"/>
      <c r="BF122" s="3"/>
      <c r="BG122" s="3"/>
      <c r="BH122" s="3"/>
      <c r="BI122" s="3"/>
      <c r="BJ122" s="3">
        <f>BB122+BE122+BF122+BG122+BH122+BI122-BD122</f>
        <v>-2</v>
      </c>
      <c r="BK122" s="19">
        <f>SUM(BJ122)/AY122*100</f>
        <v>-13.333333333333334</v>
      </c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R122" s="42"/>
    </row>
    <row r="123" spans="1:96" s="20" customFormat="1" ht="23.25">
      <c r="A123" s="3"/>
      <c r="B123" s="3"/>
      <c r="C123" s="29" t="s">
        <v>261</v>
      </c>
      <c r="D123" s="30" t="s">
        <v>364</v>
      </c>
      <c r="E123" s="5"/>
      <c r="F123" s="3"/>
      <c r="G123" s="3"/>
      <c r="H123" s="3"/>
      <c r="I123" s="3"/>
      <c r="J123" s="3"/>
      <c r="K123" s="18"/>
      <c r="L123" s="3"/>
      <c r="M123" s="18"/>
      <c r="N123" s="3"/>
      <c r="O123" s="18"/>
      <c r="P123" s="3"/>
      <c r="Q123" s="18"/>
      <c r="R123" s="3"/>
      <c r="S123" s="18"/>
      <c r="T123" s="3"/>
      <c r="U123" s="18"/>
      <c r="V123" s="3"/>
      <c r="W123" s="18"/>
      <c r="X123" s="3"/>
      <c r="Y123" s="18"/>
      <c r="Z123" s="3"/>
      <c r="AA123" s="18"/>
      <c r="AB123" s="3"/>
      <c r="AC123" s="18"/>
      <c r="AD123" s="3"/>
      <c r="AE123" s="18"/>
      <c r="AF123" s="18"/>
      <c r="AG123" s="18"/>
      <c r="AH123" s="3"/>
      <c r="AI123" s="18"/>
      <c r="AJ123" s="3"/>
      <c r="AK123" s="18"/>
      <c r="AL123" s="3"/>
      <c r="AM123" s="18"/>
      <c r="AN123" s="2"/>
      <c r="AO123" s="3"/>
      <c r="AP123" s="3"/>
      <c r="AQ123" s="3"/>
      <c r="AR123" s="3"/>
      <c r="AS123" s="3"/>
      <c r="AT123" s="3"/>
      <c r="AU123" s="3"/>
      <c r="AV123" s="3"/>
      <c r="AW123" s="40"/>
      <c r="AX123" s="41"/>
      <c r="AY123" s="3"/>
      <c r="AZ123" s="3"/>
      <c r="BA123" s="3"/>
      <c r="BB123" s="3"/>
      <c r="BC123" s="19"/>
      <c r="BD123" s="3"/>
      <c r="BE123" s="3"/>
      <c r="BF123" s="3"/>
      <c r="BG123" s="3"/>
      <c r="BH123" s="3"/>
      <c r="BI123" s="3"/>
      <c r="BJ123" s="3"/>
      <c r="BK123" s="19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R123" s="42"/>
    </row>
    <row r="124" spans="1:96" s="20" customFormat="1" ht="23.25">
      <c r="A124" s="3"/>
      <c r="B124" s="3"/>
      <c r="C124" s="46" t="s">
        <v>389</v>
      </c>
      <c r="D124" s="30" t="s">
        <v>494</v>
      </c>
      <c r="E124" s="5"/>
      <c r="F124" s="3"/>
      <c r="G124" s="3"/>
      <c r="H124" s="3"/>
      <c r="I124" s="3"/>
      <c r="J124" s="3"/>
      <c r="K124" s="18"/>
      <c r="L124" s="3"/>
      <c r="M124" s="18"/>
      <c r="N124" s="3"/>
      <c r="O124" s="18"/>
      <c r="P124" s="3"/>
      <c r="Q124" s="18"/>
      <c r="R124" s="3"/>
      <c r="S124" s="18"/>
      <c r="T124" s="3"/>
      <c r="U124" s="18"/>
      <c r="V124" s="3"/>
      <c r="W124" s="18"/>
      <c r="X124" s="3"/>
      <c r="Y124" s="18"/>
      <c r="Z124" s="3"/>
      <c r="AA124" s="18"/>
      <c r="AB124" s="3"/>
      <c r="AC124" s="18"/>
      <c r="AD124" s="3"/>
      <c r="AE124" s="18"/>
      <c r="AF124" s="18"/>
      <c r="AG124" s="18"/>
      <c r="AH124" s="3"/>
      <c r="AI124" s="18"/>
      <c r="AJ124" s="3"/>
      <c r="AK124" s="18"/>
      <c r="AL124" s="3"/>
      <c r="AM124" s="18"/>
      <c r="AN124" s="2"/>
      <c r="AO124" s="3"/>
      <c r="AP124" s="3"/>
      <c r="AQ124" s="3"/>
      <c r="AR124" s="3"/>
      <c r="AS124" s="3"/>
      <c r="AT124" s="3"/>
      <c r="AU124" s="3"/>
      <c r="AV124" s="3"/>
      <c r="AW124" s="40"/>
      <c r="AX124" s="41"/>
      <c r="AY124" s="3"/>
      <c r="AZ124" s="3"/>
      <c r="BA124" s="3"/>
      <c r="BB124" s="3"/>
      <c r="BC124" s="19"/>
      <c r="BD124" s="3"/>
      <c r="BE124" s="3"/>
      <c r="BF124" s="3"/>
      <c r="BG124" s="3"/>
      <c r="BH124" s="3"/>
      <c r="BI124" s="3"/>
      <c r="BJ124" s="3"/>
      <c r="BK124" s="19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R124" s="42"/>
    </row>
    <row r="125" spans="1:94" s="20" customFormat="1" ht="23.25">
      <c r="A125" s="3">
        <v>39</v>
      </c>
      <c r="B125" s="3">
        <v>40010081</v>
      </c>
      <c r="C125" s="5" t="s">
        <v>58</v>
      </c>
      <c r="D125" s="5" t="s">
        <v>145</v>
      </c>
      <c r="E125" s="5" t="s">
        <v>139</v>
      </c>
      <c r="F125" s="3">
        <v>4</v>
      </c>
      <c r="G125" s="3">
        <v>10</v>
      </c>
      <c r="H125" s="3">
        <v>1</v>
      </c>
      <c r="I125" s="3" t="s">
        <v>4</v>
      </c>
      <c r="J125" s="3">
        <v>2</v>
      </c>
      <c r="K125" s="18">
        <f>IF(J125=0,0,IF(J125&lt;10,1,IF(MOD(J125,30)&lt;10,ROUNDDOWN(J125/30,0),ROUNDUP(J125/30,0))))</f>
        <v>1</v>
      </c>
      <c r="L125" s="3">
        <v>4</v>
      </c>
      <c r="M125" s="18">
        <f>IF(L125=0,0,IF(L125&lt;10,1,IF(MOD(L125,30)&lt;10,ROUNDDOWN(L125/30,0),ROUNDUP(L125/30,0))))</f>
        <v>1</v>
      </c>
      <c r="N125" s="3">
        <v>4</v>
      </c>
      <c r="O125" s="18">
        <f>IF(N125=0,0,IF(N125&lt;10,1,IF(MOD(N125,30)&lt;10,ROUNDDOWN(N125/30,0),ROUNDUP(N125/30,0))))</f>
        <v>1</v>
      </c>
      <c r="P125" s="3">
        <v>10</v>
      </c>
      <c r="Q125" s="18">
        <f>IF(P125=0,0,IF(P125&lt;10,1,IF(MOD(P125,40)&lt;10,ROUNDDOWN(P125/40,0),ROUNDUP(P125/40,0))))</f>
        <v>1</v>
      </c>
      <c r="R125" s="3">
        <v>20</v>
      </c>
      <c r="S125" s="18">
        <f>IF(R125=0,0,IF(R125&lt;10,1,IF(MOD(R125,40)&lt;10,ROUNDDOWN(R125/40,0),ROUNDUP(R125/40,0))))</f>
        <v>1</v>
      </c>
      <c r="T125" s="3">
        <v>17</v>
      </c>
      <c r="U125" s="18">
        <f>IF(T125=0,0,IF(T125&lt;10,1,IF(MOD(T125,40)&lt;10,ROUNDDOWN(T125/40,0),ROUNDUP(T125/40,0))))</f>
        <v>1</v>
      </c>
      <c r="V125" s="3">
        <v>30</v>
      </c>
      <c r="W125" s="18">
        <f>IF(V125=0,0,IF(V125&lt;10,1,IF(MOD(V125,40)&lt;10,ROUNDDOWN(V125/40,0),ROUNDUP(V125/40,0))))</f>
        <v>1</v>
      </c>
      <c r="X125" s="3">
        <v>20</v>
      </c>
      <c r="Y125" s="18">
        <f>IF(X125=0,0,IF(X125&lt;10,1,IF(MOD(X125,40)&lt;10,ROUNDDOWN(X125/40,0),ROUNDUP(X125/40,0))))</f>
        <v>1</v>
      </c>
      <c r="Z125" s="3">
        <v>23</v>
      </c>
      <c r="AA125" s="18">
        <f>IF(Z125=0,0,IF(Z125&lt;10,1,IF(MOD(Z125,40)&lt;10,ROUNDDOWN(Z125/40,0),ROUNDUP(Z125/40,0))))</f>
        <v>1</v>
      </c>
      <c r="AB125" s="3">
        <v>18</v>
      </c>
      <c r="AC125" s="18">
        <f>IF(AB125=0,0,IF(AB125&lt;10,1,IF(MOD(AB125,40)&lt;10,ROUNDDOWN(AB125/40,0),ROUNDUP(AB125/40,0))))</f>
        <v>1</v>
      </c>
      <c r="AD125" s="3">
        <v>23</v>
      </c>
      <c r="AE125" s="18">
        <f>IF(AD125=0,0,IF(AD125&lt;10,1,IF(MOD(AD125,40)&lt;10,ROUNDDOWN(AD125/40,0),ROUNDUP(AD125/40,0))))</f>
        <v>1</v>
      </c>
      <c r="AF125" s="18">
        <v>20</v>
      </c>
      <c r="AG125" s="18">
        <f>IF(AF125=0,0,IF(AF125&lt;10,1,IF(MOD(AF125,40)&lt;10,ROUNDDOWN(AF125/40,0),ROUNDUP(AF125/40,0))))</f>
        <v>1</v>
      </c>
      <c r="AH125" s="3"/>
      <c r="AI125" s="18">
        <f>IF(AH125=0,0,IF(AH125&lt;10,1,IF(MOD(AH125,40)&lt;10,ROUNDDOWN(AH125/40,0),ROUNDUP(AH125/40,0))))</f>
        <v>0</v>
      </c>
      <c r="AJ125" s="3"/>
      <c r="AK125" s="18">
        <f>IF(AJ125=0,0,IF(AJ125&lt;10,1,IF(MOD(AJ125,40)&lt;10,ROUNDDOWN(AJ125/40,0),ROUNDUP(AJ125/40,0))))</f>
        <v>0</v>
      </c>
      <c r="AL125" s="3"/>
      <c r="AM125" s="18">
        <f>IF(AL125=0,0,IF(AL125&lt;10,1,IF(MOD(AL125,40)&lt;10,ROUNDDOWN(AL125/40,0),ROUNDUP(AL125/40,0))))</f>
        <v>0</v>
      </c>
      <c r="AN125" s="2">
        <f>SUM(J125+L125+N125+P125+R125+T125+V125+X125+Z125+AB125+AD125+AF125+AH125+AJ125+AL125)</f>
        <v>191</v>
      </c>
      <c r="AO125" s="3">
        <f>SUM(K125+M125+O125+Q125+S125+U125+W125+Y125+AA125+AC125+AE125+AG125+AI125+AK125+AM125)</f>
        <v>12</v>
      </c>
      <c r="AP125" s="3">
        <v>1</v>
      </c>
      <c r="AQ125" s="3">
        <v>13</v>
      </c>
      <c r="AR125" s="3">
        <f>SUM(AP125:AQ125)</f>
        <v>14</v>
      </c>
      <c r="AS125" s="3">
        <v>1</v>
      </c>
      <c r="AT125" s="3">
        <v>0</v>
      </c>
      <c r="AU125" s="3">
        <v>12</v>
      </c>
      <c r="AV125" s="3">
        <v>1</v>
      </c>
      <c r="AW125" s="40">
        <f>IF(AN125&lt;=0,0,IF(AN125&lt;=359,1,IF(AN125&lt;=719,2,IF(AN125&lt;=1079,3,IF(AN125&lt;=1679,4,IF(AN125&lt;=1680,5,IF(AN125&lt;=1680,1,5)))))))</f>
        <v>1</v>
      </c>
      <c r="AX125" s="41">
        <f>IF(AN125&gt;120,ROUND(((((K125+M125+O125)*30)+(J125+L125+N125))/50+(((Q125+S125+U125+W125+Y125+AA125)*40)+(P125+R125+T125+V125+X125+Z125))/50+(AC125+AE125+AG125+AI125+AK125+AM125)*2),0),IF((J125+L125+N125+P125+R125+T125+V125+X125+Z125)&lt;=0,0,IF((J125+L125+N125+P125+R125+T125+V125+X125+Z125)&lt;=20,1,IF((J125+L125+N125+P125+R125+T125+V125+X125+Z125)&lt;=40,2,IF((J125+L125+N125+P125+R125+T125+V125+X125+Z125)&lt;=60,3,IF((J125+L125+N125+P125+R125+T125+V125+X125+Z125)&lt;=80,4,IF((J125+L125+N125+P125+R125+T125+V125+X125+Z125)&lt;=100,5,IF((J125+L125+N125+P125+R125+T125+V125+X125+Z125)&lt;=120,6,0)))))))+((AC125+AE125+AG125+AI125+AK125+AM125)*2))</f>
        <v>15</v>
      </c>
      <c r="AY125" s="3">
        <f>SUM(AW125:AX125)</f>
        <v>16</v>
      </c>
      <c r="AZ125" s="3">
        <f>SUM(AP125)-AW125</f>
        <v>0</v>
      </c>
      <c r="BA125" s="3">
        <f>SUM(AQ125)-AX125</f>
        <v>-2</v>
      </c>
      <c r="BB125" s="3">
        <f>SUM(AR125)-AY125</f>
        <v>-2</v>
      </c>
      <c r="BC125" s="19">
        <f>SUM(BB125)/AY125*100</f>
        <v>-12.5</v>
      </c>
      <c r="BD125" s="3"/>
      <c r="BE125" s="3"/>
      <c r="BF125" s="3"/>
      <c r="BG125" s="3"/>
      <c r="BH125" s="3">
        <v>1</v>
      </c>
      <c r="BI125" s="3"/>
      <c r="BJ125" s="3">
        <f>BB125+BE125+BF125+BG125+BH125+BI125-BD125</f>
        <v>-1</v>
      </c>
      <c r="BK125" s="19">
        <f>SUM(BJ125)/AY125*100</f>
        <v>-6.25</v>
      </c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</row>
    <row r="126" spans="1:94" s="20" customFormat="1" ht="23.25">
      <c r="A126" s="3"/>
      <c r="B126" s="3"/>
      <c r="C126" s="29" t="s">
        <v>261</v>
      </c>
      <c r="D126" s="30" t="s">
        <v>298</v>
      </c>
      <c r="E126" s="5"/>
      <c r="F126" s="3"/>
      <c r="G126" s="3"/>
      <c r="H126" s="3"/>
      <c r="I126" s="3"/>
      <c r="J126" s="3"/>
      <c r="K126" s="18"/>
      <c r="L126" s="3"/>
      <c r="M126" s="18"/>
      <c r="N126" s="3"/>
      <c r="O126" s="18"/>
      <c r="P126" s="3"/>
      <c r="Q126" s="18"/>
      <c r="R126" s="3"/>
      <c r="S126" s="18"/>
      <c r="T126" s="3"/>
      <c r="U126" s="18"/>
      <c r="V126" s="3"/>
      <c r="W126" s="18"/>
      <c r="X126" s="3"/>
      <c r="Y126" s="18"/>
      <c r="Z126" s="3"/>
      <c r="AA126" s="18"/>
      <c r="AB126" s="3"/>
      <c r="AC126" s="18"/>
      <c r="AD126" s="3"/>
      <c r="AE126" s="18"/>
      <c r="AF126" s="18"/>
      <c r="AG126" s="18"/>
      <c r="AH126" s="3"/>
      <c r="AI126" s="18"/>
      <c r="AJ126" s="3"/>
      <c r="AK126" s="18"/>
      <c r="AL126" s="3"/>
      <c r="AM126" s="18"/>
      <c r="AN126" s="2"/>
      <c r="AO126" s="3"/>
      <c r="AP126" s="3"/>
      <c r="AQ126" s="3"/>
      <c r="AR126" s="3"/>
      <c r="AS126" s="3"/>
      <c r="AT126" s="3"/>
      <c r="AU126" s="3"/>
      <c r="AV126" s="3"/>
      <c r="AW126" s="40"/>
      <c r="AX126" s="41"/>
      <c r="AY126" s="3"/>
      <c r="AZ126" s="3"/>
      <c r="BA126" s="3"/>
      <c r="BB126" s="3"/>
      <c r="BC126" s="19"/>
      <c r="BD126" s="3"/>
      <c r="BE126" s="3"/>
      <c r="BF126" s="3"/>
      <c r="BG126" s="3"/>
      <c r="BH126" s="3"/>
      <c r="BI126" s="3"/>
      <c r="BJ126" s="3"/>
      <c r="BK126" s="19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</row>
    <row r="127" spans="1:94" s="20" customFormat="1" ht="23.25">
      <c r="A127" s="3"/>
      <c r="B127" s="3"/>
      <c r="C127" s="46" t="s">
        <v>389</v>
      </c>
      <c r="D127" s="30" t="s">
        <v>495</v>
      </c>
      <c r="E127" s="5"/>
      <c r="F127" s="3"/>
      <c r="G127" s="3"/>
      <c r="H127" s="3"/>
      <c r="I127" s="3"/>
      <c r="J127" s="3"/>
      <c r="K127" s="18"/>
      <c r="L127" s="3"/>
      <c r="M127" s="18"/>
      <c r="N127" s="3"/>
      <c r="O127" s="18"/>
      <c r="P127" s="3"/>
      <c r="Q127" s="18"/>
      <c r="R127" s="3"/>
      <c r="S127" s="18"/>
      <c r="T127" s="3"/>
      <c r="U127" s="18"/>
      <c r="V127" s="3"/>
      <c r="W127" s="18"/>
      <c r="X127" s="3"/>
      <c r="Y127" s="18"/>
      <c r="Z127" s="3"/>
      <c r="AA127" s="18"/>
      <c r="AB127" s="3"/>
      <c r="AC127" s="18"/>
      <c r="AD127" s="3"/>
      <c r="AE127" s="18"/>
      <c r="AF127" s="18"/>
      <c r="AG127" s="18"/>
      <c r="AH127" s="3"/>
      <c r="AI127" s="18"/>
      <c r="AJ127" s="3"/>
      <c r="AK127" s="18"/>
      <c r="AL127" s="3"/>
      <c r="AM127" s="18"/>
      <c r="AN127" s="2"/>
      <c r="AO127" s="3"/>
      <c r="AP127" s="3"/>
      <c r="AQ127" s="3"/>
      <c r="AR127" s="3"/>
      <c r="AS127" s="3"/>
      <c r="AT127" s="3"/>
      <c r="AU127" s="3"/>
      <c r="AV127" s="3"/>
      <c r="AW127" s="40"/>
      <c r="AX127" s="41"/>
      <c r="AY127" s="3"/>
      <c r="AZ127" s="3"/>
      <c r="BA127" s="3"/>
      <c r="BB127" s="3"/>
      <c r="BC127" s="19"/>
      <c r="BD127" s="3"/>
      <c r="BE127" s="3"/>
      <c r="BF127" s="3"/>
      <c r="BG127" s="3"/>
      <c r="BH127" s="3"/>
      <c r="BI127" s="3"/>
      <c r="BJ127" s="3"/>
      <c r="BK127" s="19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</row>
    <row r="128" spans="1:94" s="20" customFormat="1" ht="23.25">
      <c r="A128" s="3">
        <v>40</v>
      </c>
      <c r="B128" s="3">
        <v>40010028</v>
      </c>
      <c r="C128" s="5" t="s">
        <v>55</v>
      </c>
      <c r="D128" s="5" t="s">
        <v>143</v>
      </c>
      <c r="E128" s="5" t="s">
        <v>139</v>
      </c>
      <c r="F128" s="3">
        <v>5</v>
      </c>
      <c r="G128" s="3">
        <v>21</v>
      </c>
      <c r="H128" s="3">
        <v>1</v>
      </c>
      <c r="I128" s="3" t="s">
        <v>4</v>
      </c>
      <c r="J128" s="3">
        <v>4</v>
      </c>
      <c r="K128" s="18">
        <f>IF(J128=0,0,IF(J128&lt;10,1,IF(MOD(J128,30)&lt;10,ROUNDDOWN(J128/30,0),ROUNDUP(J128/30,0))))</f>
        <v>1</v>
      </c>
      <c r="L128" s="3">
        <v>11</v>
      </c>
      <c r="M128" s="18">
        <f>IF(L128=0,0,IF(L128&lt;10,1,IF(MOD(L128,30)&lt;10,ROUNDDOWN(L128/30,0),ROUNDUP(L128/30,0))))</f>
        <v>1</v>
      </c>
      <c r="N128" s="3">
        <v>22</v>
      </c>
      <c r="O128" s="18">
        <f>IF(N128=0,0,IF(N128&lt;10,1,IF(MOD(N128,30)&lt;10,ROUNDDOWN(N128/30,0),ROUNDUP(N128/30,0))))</f>
        <v>1</v>
      </c>
      <c r="P128" s="3">
        <v>17</v>
      </c>
      <c r="Q128" s="18">
        <f>IF(P128=0,0,IF(P128&lt;10,1,IF(MOD(P128,40)&lt;10,ROUNDDOWN(P128/40,0),ROUNDUP(P128/40,0))))</f>
        <v>1</v>
      </c>
      <c r="R128" s="3">
        <v>14</v>
      </c>
      <c r="S128" s="18">
        <f>IF(R128=0,0,IF(R128&lt;10,1,IF(MOD(R128,40)&lt;10,ROUNDDOWN(R128/40,0),ROUNDUP(R128/40,0))))</f>
        <v>1</v>
      </c>
      <c r="T128" s="3">
        <v>8</v>
      </c>
      <c r="U128" s="18">
        <f>IF(T128=0,0,IF(T128&lt;10,1,IF(MOD(T128,40)&lt;10,ROUNDDOWN(T128/40,0),ROUNDUP(T128/40,0))))</f>
        <v>1</v>
      </c>
      <c r="V128" s="3">
        <v>12</v>
      </c>
      <c r="W128" s="18">
        <f>IF(V128=0,0,IF(V128&lt;10,1,IF(MOD(V128,40)&lt;10,ROUNDDOWN(V128/40,0),ROUNDUP(V128/40,0))))</f>
        <v>1</v>
      </c>
      <c r="X128" s="3">
        <v>9</v>
      </c>
      <c r="Y128" s="18">
        <f>IF(X128=0,0,IF(X128&lt;10,1,IF(MOD(X128,40)&lt;10,ROUNDDOWN(X128/40,0),ROUNDUP(X128/40,0))))</f>
        <v>1</v>
      </c>
      <c r="Z128" s="3">
        <v>20</v>
      </c>
      <c r="AA128" s="18">
        <f>IF(Z128=0,0,IF(Z128&lt;10,1,IF(MOD(Z128,40)&lt;10,ROUNDDOWN(Z128/40,0),ROUNDUP(Z128/40,0))))</f>
        <v>1</v>
      </c>
      <c r="AB128" s="3">
        <v>10</v>
      </c>
      <c r="AC128" s="18">
        <f>IF(AB128=0,0,IF(AB128&lt;10,1,IF(MOD(AB128,40)&lt;10,ROUNDDOWN(AB128/40,0),ROUNDUP(AB128/40,0))))</f>
        <v>1</v>
      </c>
      <c r="AD128" s="3">
        <v>13</v>
      </c>
      <c r="AE128" s="18">
        <f>IF(AD128=0,0,IF(AD128&lt;10,1,IF(MOD(AD128,40)&lt;10,ROUNDDOWN(AD128/40,0),ROUNDUP(AD128/40,0))))</f>
        <v>1</v>
      </c>
      <c r="AF128" s="18">
        <v>16</v>
      </c>
      <c r="AG128" s="18">
        <f>IF(AF128=0,0,IF(AF128&lt;10,1,IF(MOD(AF128,40)&lt;10,ROUNDDOWN(AF128/40,0),ROUNDUP(AF128/40,0))))</f>
        <v>1</v>
      </c>
      <c r="AH128" s="3"/>
      <c r="AI128" s="18">
        <f>IF(AH128=0,0,IF(AH128&lt;10,1,IF(MOD(AH128,40)&lt;10,ROUNDDOWN(AH128/40,0),ROUNDUP(AH128/40,0))))</f>
        <v>0</v>
      </c>
      <c r="AJ128" s="3"/>
      <c r="AK128" s="18">
        <f>IF(AJ128=0,0,IF(AJ128&lt;10,1,IF(MOD(AJ128,40)&lt;10,ROUNDDOWN(AJ128/40,0),ROUNDUP(AJ128/40,0))))</f>
        <v>0</v>
      </c>
      <c r="AL128" s="3"/>
      <c r="AM128" s="18">
        <f>IF(AL128=0,0,IF(AL128&lt;10,1,IF(MOD(AL128,40)&lt;10,ROUNDDOWN(AL128/40,0),ROUNDUP(AL128/40,0))))</f>
        <v>0</v>
      </c>
      <c r="AN128" s="2">
        <f>SUM(J128+L128+N128+P128+R128+T128+V128+X128+Z128+AB128+AD128+AF128+AH128+AJ128+AL128)</f>
        <v>156</v>
      </c>
      <c r="AO128" s="3">
        <f>SUM(K128+M128+O128+Q128+S128+U128+W128+Y128+AA128+AC128+AE128+AG128+AI128+AK128+AM128)</f>
        <v>12</v>
      </c>
      <c r="AP128" s="3">
        <v>1</v>
      </c>
      <c r="AQ128" s="3">
        <v>13</v>
      </c>
      <c r="AR128" s="3">
        <f>SUM(AP128:AQ128)</f>
        <v>14</v>
      </c>
      <c r="AS128" s="3">
        <v>1</v>
      </c>
      <c r="AT128" s="3">
        <v>0</v>
      </c>
      <c r="AU128" s="3">
        <v>13</v>
      </c>
      <c r="AV128" s="3">
        <v>0</v>
      </c>
      <c r="AW128" s="40">
        <f>IF(AN128&lt;=0,0,IF(AN128&lt;=359,1,IF(AN128&lt;=719,2,IF(AN128&lt;=1079,3,IF(AN128&lt;=1679,4,IF(AN128&lt;=1680,5,IF(AN128&lt;=1680,1,5)))))))</f>
        <v>1</v>
      </c>
      <c r="AX128" s="41">
        <f>IF(AN128&gt;120,ROUND(((((K128+M128+O128)*30)+(J128+L128+N128))/50+(((Q128+S128+U128+W128+Y128+AA128)*40)+(P128+R128+T128+V128+X128+Z128))/50+(AC128+AE128+AG128+AI128+AK128+AM128)*2),0),IF((J128+L128+N128+P128+R128+T128+V128+X128+Z128)&lt;=0,0,IF((J128+L128+N128+P128+R128+T128+V128+X128+Z128)&lt;=20,1,IF((J128+L128+N128+P128+R128+T128+V128+X128+Z128)&lt;=40,2,IF((J128+L128+N128+P128+R128+T128+V128+X128+Z128)&lt;=60,3,IF((J128+L128+N128+P128+R128+T128+V128+X128+Z128)&lt;=80,4,IF((J128+L128+N128+P128+R128+T128+V128+X128+Z128)&lt;=100,5,IF((J128+L128+N128+P128+R128+T128+V128+X128+Z128)&lt;=120,6,0)))))))+((AC128+AE128+AG128+AI128+AK128+AM128)*2))</f>
        <v>15</v>
      </c>
      <c r="AY128" s="3">
        <f>SUM(AW128:AX128)</f>
        <v>16</v>
      </c>
      <c r="AZ128" s="3">
        <f>SUM(AP128)-AW128</f>
        <v>0</v>
      </c>
      <c r="BA128" s="3">
        <f>SUM(AQ128)-AX128</f>
        <v>-2</v>
      </c>
      <c r="BB128" s="3">
        <f>SUM(AR128)-AY128</f>
        <v>-2</v>
      </c>
      <c r="BC128" s="19">
        <f>SUM(BB128)/AY128*100</f>
        <v>-12.5</v>
      </c>
      <c r="BD128" s="3"/>
      <c r="BE128" s="3"/>
      <c r="BF128" s="3">
        <v>1</v>
      </c>
      <c r="BG128" s="3"/>
      <c r="BH128" s="3">
        <v>1</v>
      </c>
      <c r="BI128" s="3"/>
      <c r="BJ128" s="3">
        <f>BB128+BE128+BF128+BG128+BH128+BI128-BD128</f>
        <v>0</v>
      </c>
      <c r="BK128" s="19">
        <f>SUM(BJ128)/AY128*100</f>
        <v>0</v>
      </c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</row>
    <row r="129" spans="1:94" s="20" customFormat="1" ht="23.25">
      <c r="A129" s="3"/>
      <c r="B129" s="3"/>
      <c r="C129" s="29" t="s">
        <v>261</v>
      </c>
      <c r="D129" s="30" t="s">
        <v>268</v>
      </c>
      <c r="E129" s="5"/>
      <c r="F129" s="3"/>
      <c r="G129" s="3"/>
      <c r="H129" s="3"/>
      <c r="I129" s="3"/>
      <c r="J129" s="3"/>
      <c r="K129" s="18"/>
      <c r="L129" s="3"/>
      <c r="M129" s="18"/>
      <c r="N129" s="3"/>
      <c r="O129" s="18"/>
      <c r="P129" s="3"/>
      <c r="Q129" s="18"/>
      <c r="R129" s="3"/>
      <c r="S129" s="18"/>
      <c r="T129" s="3"/>
      <c r="U129" s="18"/>
      <c r="V129" s="3"/>
      <c r="W129" s="18"/>
      <c r="X129" s="3"/>
      <c r="Y129" s="18"/>
      <c r="Z129" s="3"/>
      <c r="AA129" s="18"/>
      <c r="AB129" s="3"/>
      <c r="AC129" s="18"/>
      <c r="AD129" s="3"/>
      <c r="AE129" s="18"/>
      <c r="AF129" s="18"/>
      <c r="AG129" s="18"/>
      <c r="AH129" s="3"/>
      <c r="AI129" s="18"/>
      <c r="AJ129" s="3"/>
      <c r="AK129" s="18"/>
      <c r="AL129" s="3"/>
      <c r="AM129" s="18"/>
      <c r="AN129" s="2"/>
      <c r="AO129" s="3"/>
      <c r="AP129" s="3"/>
      <c r="AQ129" s="3"/>
      <c r="AR129" s="3"/>
      <c r="AS129" s="3"/>
      <c r="AT129" s="3"/>
      <c r="AU129" s="3"/>
      <c r="AV129" s="3"/>
      <c r="AW129" s="40"/>
      <c r="AX129" s="41"/>
      <c r="AY129" s="3"/>
      <c r="AZ129" s="3"/>
      <c r="BA129" s="3"/>
      <c r="BB129" s="3"/>
      <c r="BC129" s="19"/>
      <c r="BD129" s="3"/>
      <c r="BE129" s="3"/>
      <c r="BF129" s="3"/>
      <c r="BG129" s="3"/>
      <c r="BH129" s="3"/>
      <c r="BI129" s="3"/>
      <c r="BJ129" s="3"/>
      <c r="BK129" s="19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</row>
    <row r="130" spans="1:94" s="20" customFormat="1" ht="23.25">
      <c r="A130" s="3"/>
      <c r="B130" s="3"/>
      <c r="C130" s="46" t="s">
        <v>389</v>
      </c>
      <c r="D130" s="30" t="s">
        <v>496</v>
      </c>
      <c r="E130" s="5"/>
      <c r="F130" s="3"/>
      <c r="G130" s="3"/>
      <c r="H130" s="3"/>
      <c r="I130" s="3"/>
      <c r="J130" s="3"/>
      <c r="K130" s="18"/>
      <c r="L130" s="3"/>
      <c r="M130" s="18"/>
      <c r="N130" s="3"/>
      <c r="O130" s="18"/>
      <c r="P130" s="3"/>
      <c r="Q130" s="18"/>
      <c r="R130" s="3"/>
      <c r="S130" s="18"/>
      <c r="T130" s="3"/>
      <c r="U130" s="18"/>
      <c r="V130" s="3"/>
      <c r="W130" s="18"/>
      <c r="X130" s="3"/>
      <c r="Y130" s="18"/>
      <c r="Z130" s="3"/>
      <c r="AA130" s="18"/>
      <c r="AB130" s="3"/>
      <c r="AC130" s="18"/>
      <c r="AD130" s="3"/>
      <c r="AE130" s="18"/>
      <c r="AF130" s="18"/>
      <c r="AG130" s="18"/>
      <c r="AH130" s="3"/>
      <c r="AI130" s="18"/>
      <c r="AJ130" s="3"/>
      <c r="AK130" s="18"/>
      <c r="AL130" s="3"/>
      <c r="AM130" s="18"/>
      <c r="AN130" s="2"/>
      <c r="AO130" s="3"/>
      <c r="AP130" s="3"/>
      <c r="AQ130" s="3"/>
      <c r="AR130" s="3"/>
      <c r="AS130" s="3"/>
      <c r="AT130" s="3"/>
      <c r="AU130" s="3"/>
      <c r="AV130" s="3"/>
      <c r="AW130" s="40"/>
      <c r="AX130" s="41"/>
      <c r="AY130" s="3"/>
      <c r="AZ130" s="3"/>
      <c r="BA130" s="3"/>
      <c r="BB130" s="3"/>
      <c r="BC130" s="19"/>
      <c r="BD130" s="3"/>
      <c r="BE130" s="3"/>
      <c r="BF130" s="3"/>
      <c r="BG130" s="3"/>
      <c r="BH130" s="3"/>
      <c r="BI130" s="3"/>
      <c r="BJ130" s="3"/>
      <c r="BK130" s="19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</row>
    <row r="131" spans="1:94" s="20" customFormat="1" ht="23.25">
      <c r="A131" s="3">
        <v>41</v>
      </c>
      <c r="B131" s="3">
        <v>40010110</v>
      </c>
      <c r="C131" s="5" t="s">
        <v>237</v>
      </c>
      <c r="D131" s="5" t="s">
        <v>173</v>
      </c>
      <c r="E131" s="5" t="s">
        <v>139</v>
      </c>
      <c r="F131" s="3">
        <v>1</v>
      </c>
      <c r="G131" s="3">
        <v>13</v>
      </c>
      <c r="H131" s="3">
        <v>1</v>
      </c>
      <c r="I131" s="3" t="s">
        <v>4</v>
      </c>
      <c r="J131" s="3">
        <v>1</v>
      </c>
      <c r="K131" s="18">
        <f>IF(J131=0,0,IF(J131&lt;10,1,IF(MOD(J131,30)&lt;10,ROUNDDOWN(J131/30,0),ROUNDUP(J131/30,0))))</f>
        <v>1</v>
      </c>
      <c r="L131" s="3">
        <v>1</v>
      </c>
      <c r="M131" s="18">
        <f>IF(L131=0,0,IF(L131&lt;10,1,IF(MOD(L131,30)&lt;10,ROUNDDOWN(L131/30,0),ROUNDUP(L131/30,0))))</f>
        <v>1</v>
      </c>
      <c r="N131" s="3">
        <v>1</v>
      </c>
      <c r="O131" s="18">
        <f>IF(N131=0,0,IF(N131&lt;10,1,IF(MOD(N131,30)&lt;10,ROUNDDOWN(N131/30,0),ROUNDUP(N131/30,0))))</f>
        <v>1</v>
      </c>
      <c r="P131" s="3">
        <v>7</v>
      </c>
      <c r="Q131" s="18">
        <f>IF(P131=0,0,IF(P131&lt;10,1,IF(MOD(P131,40)&lt;10,ROUNDDOWN(P131/40,0),ROUNDUP(P131/40,0))))</f>
        <v>1</v>
      </c>
      <c r="R131" s="3">
        <v>4</v>
      </c>
      <c r="S131" s="18">
        <f>IF(R131=0,0,IF(R131&lt;10,1,IF(MOD(R131,40)&lt;10,ROUNDDOWN(R131/40,0),ROUNDUP(R131/40,0))))</f>
        <v>1</v>
      </c>
      <c r="T131" s="3">
        <v>4</v>
      </c>
      <c r="U131" s="18">
        <f>IF(T131=0,0,IF(T131&lt;10,1,IF(MOD(T131,40)&lt;10,ROUNDDOWN(T131/40,0),ROUNDUP(T131/40,0))))</f>
        <v>1</v>
      </c>
      <c r="V131" s="3">
        <v>0</v>
      </c>
      <c r="W131" s="18">
        <f>IF(V131=0,0,IF(V131&lt;10,1,IF(MOD(V131,40)&lt;10,ROUNDDOWN(V131/40,0),ROUNDUP(V131/40,0))))</f>
        <v>0</v>
      </c>
      <c r="X131" s="3">
        <v>8</v>
      </c>
      <c r="Y131" s="18">
        <f>IF(X131=0,0,IF(X131&lt;10,1,IF(MOD(X131,40)&lt;10,ROUNDDOWN(X131/40,0),ROUNDUP(X131/40,0))))</f>
        <v>1</v>
      </c>
      <c r="Z131" s="3">
        <v>3</v>
      </c>
      <c r="AA131" s="18">
        <f>IF(Z131=0,0,IF(Z131&lt;10,1,IF(MOD(Z131,40)&lt;10,ROUNDDOWN(Z131/40,0),ROUNDUP(Z131/40,0))))</f>
        <v>1</v>
      </c>
      <c r="AB131" s="3"/>
      <c r="AC131" s="18">
        <f>IF(AB131=0,0,IF(AB131&lt;10,1,IF(MOD(AB131,40)&lt;10,ROUNDDOWN(AB131/40,0),ROUNDUP(AB131/40,0))))</f>
        <v>0</v>
      </c>
      <c r="AD131" s="3"/>
      <c r="AE131" s="18">
        <f>IF(AD131=0,0,IF(AD131&lt;10,1,IF(MOD(AD131,40)&lt;10,ROUNDDOWN(AD131/40,0),ROUNDUP(AD131/40,0))))</f>
        <v>0</v>
      </c>
      <c r="AF131" s="18"/>
      <c r="AG131" s="18">
        <f>IF(AF131=0,0,IF(AF131&lt;10,1,IF(MOD(AF131,40)&lt;10,ROUNDDOWN(AF131/40,0),ROUNDUP(AF131/40,0))))</f>
        <v>0</v>
      </c>
      <c r="AH131" s="3"/>
      <c r="AI131" s="18">
        <f>IF(AH131=0,0,IF(AH131&lt;10,1,IF(MOD(AH131,40)&lt;10,ROUNDDOWN(AH131/40,0),ROUNDUP(AH131/40,0))))</f>
        <v>0</v>
      </c>
      <c r="AJ131" s="3"/>
      <c r="AK131" s="18">
        <f>IF(AJ131=0,0,IF(AJ131&lt;10,1,IF(MOD(AJ131,40)&lt;10,ROUNDDOWN(AJ131/40,0),ROUNDUP(AJ131/40,0))))</f>
        <v>0</v>
      </c>
      <c r="AL131" s="3"/>
      <c r="AM131" s="18">
        <f>IF(AL131=0,0,IF(AL131&lt;10,1,IF(MOD(AL131,40)&lt;10,ROUNDDOWN(AL131/40,0),ROUNDUP(AL131/40,0))))</f>
        <v>0</v>
      </c>
      <c r="AN131" s="3">
        <f>SUM(J131+L131+N131+P131+R131+T131+V131+X131+Z131+AB131+AD131+AF131+AH131+AJ131+AL131)</f>
        <v>29</v>
      </c>
      <c r="AO131" s="3">
        <f>SUM(K131+M131+O131+Q131+S131+U131+W131+Y131+AA131+AC131+AE131+AG131+AI131+AK131+AM131)</f>
        <v>8</v>
      </c>
      <c r="AP131" s="3">
        <v>1</v>
      </c>
      <c r="AQ131" s="3">
        <v>1</v>
      </c>
      <c r="AR131" s="3">
        <f>SUM(AP131:AQ131)</f>
        <v>2</v>
      </c>
      <c r="AS131" s="3">
        <v>0</v>
      </c>
      <c r="AT131" s="3">
        <v>1</v>
      </c>
      <c r="AU131" s="3">
        <v>1</v>
      </c>
      <c r="AV131" s="3">
        <v>0</v>
      </c>
      <c r="AW131" s="40">
        <f>IF(AN131&lt;=0,0,IF(AN131&lt;=359,1,IF(AN131&lt;=719,2,IF(AN131&lt;=1079,3,IF(AN131&lt;=1679,4,IF(AN131&lt;=1680,5,IF(AN131&lt;=1680,1,5)))))))</f>
        <v>1</v>
      </c>
      <c r="AX131" s="41">
        <f>IF(AN131&gt;120,ROUND(((((K131+M131+O131)*30)+(J131+L131+N131))/50+(((Q131+S131+U131+W131+Y131+AA131)*40)+(P131+R131+T131+V131+X131+Z131))/50+(AC131+AE131+AG131+AI131+AK131+AM131)*2),0),IF((J131+L131+N131+P131+R131+T131+V131+X131+Z131)&lt;=0,0,IF((J131+L131+N131+P131+R131+T131+V131+X131+Z131)&lt;=20,1,IF((J131+L131+N131+P131+R131+T131+V131+X131+Z131)&lt;=40,2,IF((J131+L131+N131+P131+R131+T131+V131+X131+Z131)&lt;=60,3,IF((J131+L131+N131+P131+R131+T131+V131+X131+Z131)&lt;=80,4,IF((J131+L131+N131+P131+R131+T131+V131+X131+Z131)&lt;=100,5,IF((J131+L131+N131+P131+R131+T131+V131+X131+Z131)&lt;=120,6,0)))))))+((AC131+AE131+AG131+AI131+AK131+AM131)*2))</f>
        <v>2</v>
      </c>
      <c r="AY131" s="3">
        <f>SUM(AW131:AX131)</f>
        <v>3</v>
      </c>
      <c r="AZ131" s="3">
        <f>SUM(AP131)-AW131</f>
        <v>0</v>
      </c>
      <c r="BA131" s="3">
        <f>SUM(AQ131)-AX131</f>
        <v>-1</v>
      </c>
      <c r="BB131" s="3">
        <f>SUM(AR131)-AY131</f>
        <v>-1</v>
      </c>
      <c r="BC131" s="19">
        <f>SUM(BB131)/AY131*100</f>
        <v>-33.33333333333333</v>
      </c>
      <c r="BD131" s="3"/>
      <c r="BE131" s="3"/>
      <c r="BF131" s="3"/>
      <c r="BG131" s="3"/>
      <c r="BH131" s="3"/>
      <c r="BI131" s="3"/>
      <c r="BJ131" s="3">
        <f>BB131+BE131+BF131+BG131+BH131+BI131-BD131</f>
        <v>-1</v>
      </c>
      <c r="BK131" s="19">
        <f>SUM(BJ131)/AY131*100</f>
        <v>-33.33333333333333</v>
      </c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</row>
    <row r="132" spans="1:94" s="20" customFormat="1" ht="23.25">
      <c r="A132" s="3"/>
      <c r="B132" s="3"/>
      <c r="C132" s="29" t="s">
        <v>261</v>
      </c>
      <c r="D132" s="30" t="s">
        <v>315</v>
      </c>
      <c r="E132" s="5"/>
      <c r="F132" s="3"/>
      <c r="G132" s="3"/>
      <c r="H132" s="3"/>
      <c r="I132" s="3"/>
      <c r="J132" s="3"/>
      <c r="K132" s="18"/>
      <c r="L132" s="3"/>
      <c r="M132" s="18"/>
      <c r="N132" s="3"/>
      <c r="O132" s="18"/>
      <c r="P132" s="3"/>
      <c r="Q132" s="18"/>
      <c r="R132" s="3"/>
      <c r="S132" s="18"/>
      <c r="T132" s="3"/>
      <c r="U132" s="18"/>
      <c r="V132" s="3"/>
      <c r="W132" s="18"/>
      <c r="X132" s="3"/>
      <c r="Y132" s="18"/>
      <c r="Z132" s="3"/>
      <c r="AA132" s="18"/>
      <c r="AB132" s="3"/>
      <c r="AC132" s="18"/>
      <c r="AD132" s="3"/>
      <c r="AE132" s="18"/>
      <c r="AF132" s="18"/>
      <c r="AG132" s="18"/>
      <c r="AH132" s="3"/>
      <c r="AI132" s="18"/>
      <c r="AJ132" s="3"/>
      <c r="AK132" s="18"/>
      <c r="AL132" s="3"/>
      <c r="AM132" s="18"/>
      <c r="AN132" s="3"/>
      <c r="AO132" s="3"/>
      <c r="AP132" s="3"/>
      <c r="AQ132" s="3"/>
      <c r="AR132" s="3"/>
      <c r="AS132" s="3"/>
      <c r="AT132" s="3"/>
      <c r="AU132" s="3"/>
      <c r="AV132" s="3"/>
      <c r="AW132" s="40"/>
      <c r="AX132" s="41"/>
      <c r="AY132" s="3"/>
      <c r="AZ132" s="3"/>
      <c r="BA132" s="3"/>
      <c r="BB132" s="3"/>
      <c r="BC132" s="19"/>
      <c r="BD132" s="3"/>
      <c r="BE132" s="3"/>
      <c r="BF132" s="3"/>
      <c r="BG132" s="3"/>
      <c r="BH132" s="3"/>
      <c r="BI132" s="3"/>
      <c r="BJ132" s="3"/>
      <c r="BK132" s="19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</row>
    <row r="133" spans="1:94" s="20" customFormat="1" ht="23.25">
      <c r="A133" s="3"/>
      <c r="B133" s="3"/>
      <c r="C133" s="46" t="s">
        <v>389</v>
      </c>
      <c r="D133" s="30" t="s">
        <v>443</v>
      </c>
      <c r="E133" s="5"/>
      <c r="F133" s="3"/>
      <c r="G133" s="3"/>
      <c r="H133" s="3"/>
      <c r="I133" s="3"/>
      <c r="J133" s="3"/>
      <c r="K133" s="18"/>
      <c r="L133" s="3"/>
      <c r="M133" s="18"/>
      <c r="N133" s="3"/>
      <c r="O133" s="18"/>
      <c r="P133" s="3"/>
      <c r="Q133" s="18"/>
      <c r="R133" s="3"/>
      <c r="S133" s="18"/>
      <c r="T133" s="3"/>
      <c r="U133" s="18"/>
      <c r="V133" s="3"/>
      <c r="W133" s="18"/>
      <c r="X133" s="3"/>
      <c r="Y133" s="18"/>
      <c r="Z133" s="3"/>
      <c r="AA133" s="18"/>
      <c r="AB133" s="3"/>
      <c r="AC133" s="18"/>
      <c r="AD133" s="3"/>
      <c r="AE133" s="18"/>
      <c r="AF133" s="18"/>
      <c r="AG133" s="18"/>
      <c r="AH133" s="3"/>
      <c r="AI133" s="18"/>
      <c r="AJ133" s="3"/>
      <c r="AK133" s="18"/>
      <c r="AL133" s="3"/>
      <c r="AM133" s="18"/>
      <c r="AN133" s="3"/>
      <c r="AO133" s="3"/>
      <c r="AP133" s="3"/>
      <c r="AQ133" s="3"/>
      <c r="AR133" s="3"/>
      <c r="AS133" s="3"/>
      <c r="AT133" s="3"/>
      <c r="AU133" s="3"/>
      <c r="AV133" s="3"/>
      <c r="AW133" s="40"/>
      <c r="AX133" s="41"/>
      <c r="AY133" s="3"/>
      <c r="AZ133" s="3"/>
      <c r="BA133" s="3"/>
      <c r="BB133" s="3"/>
      <c r="BC133" s="19"/>
      <c r="BD133" s="3"/>
      <c r="BE133" s="3"/>
      <c r="BF133" s="3"/>
      <c r="BG133" s="3"/>
      <c r="BH133" s="3"/>
      <c r="BI133" s="3"/>
      <c r="BJ133" s="3"/>
      <c r="BK133" s="19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</row>
    <row r="134" spans="1:94" s="20" customFormat="1" ht="23.25">
      <c r="A134" s="3">
        <v>42</v>
      </c>
      <c r="B134" s="3">
        <v>40010053</v>
      </c>
      <c r="C134" s="5" t="s">
        <v>241</v>
      </c>
      <c r="D134" s="5" t="s">
        <v>165</v>
      </c>
      <c r="E134" s="5" t="s">
        <v>139</v>
      </c>
      <c r="F134" s="3">
        <v>2</v>
      </c>
      <c r="G134" s="3">
        <v>15</v>
      </c>
      <c r="H134" s="3">
        <v>1</v>
      </c>
      <c r="I134" s="3" t="s">
        <v>4</v>
      </c>
      <c r="J134" s="3">
        <v>0</v>
      </c>
      <c r="K134" s="18">
        <f>IF(J134=0,0,IF(J134&lt;10,1,IF(MOD(J134,30)&lt;10,ROUNDDOWN(J134/30,0),ROUNDUP(J134/30,0))))</f>
        <v>0</v>
      </c>
      <c r="L134" s="3">
        <v>0</v>
      </c>
      <c r="M134" s="18">
        <f>IF(L134=0,0,IF(L134&lt;10,1,IF(MOD(L134,30)&lt;10,ROUNDDOWN(L134/30,0),ROUNDUP(L134/30,0))))</f>
        <v>0</v>
      </c>
      <c r="N134" s="3">
        <v>2</v>
      </c>
      <c r="O134" s="18">
        <f>IF(N134=0,0,IF(N134&lt;10,1,IF(MOD(N134,30)&lt;10,ROUNDDOWN(N134/30,0),ROUNDUP(N134/30,0))))</f>
        <v>1</v>
      </c>
      <c r="P134" s="3">
        <v>7</v>
      </c>
      <c r="Q134" s="18">
        <f>IF(P134=0,0,IF(P134&lt;10,1,IF(MOD(P134,40)&lt;10,ROUNDDOWN(P134/40,0),ROUNDUP(P134/40,0))))</f>
        <v>1</v>
      </c>
      <c r="R134" s="3">
        <v>4</v>
      </c>
      <c r="S134" s="18">
        <f>IF(R134=0,0,IF(R134&lt;10,1,IF(MOD(R134,40)&lt;10,ROUNDDOWN(R134/40,0),ROUNDUP(R134/40,0))))</f>
        <v>1</v>
      </c>
      <c r="T134" s="3">
        <v>4</v>
      </c>
      <c r="U134" s="18">
        <f>IF(T134=0,0,IF(T134&lt;10,1,IF(MOD(T134,40)&lt;10,ROUNDDOWN(T134/40,0),ROUNDUP(T134/40,0))))</f>
        <v>1</v>
      </c>
      <c r="V134" s="3">
        <v>2</v>
      </c>
      <c r="W134" s="18">
        <f>IF(V134=0,0,IF(V134&lt;10,1,IF(MOD(V134,40)&lt;10,ROUNDDOWN(V134/40,0),ROUNDUP(V134/40,0))))</f>
        <v>1</v>
      </c>
      <c r="X134" s="3">
        <v>1</v>
      </c>
      <c r="Y134" s="18">
        <f>IF(X134=0,0,IF(X134&lt;10,1,IF(MOD(X134,40)&lt;10,ROUNDDOWN(X134/40,0),ROUNDUP(X134/40,0))))</f>
        <v>1</v>
      </c>
      <c r="Z134" s="3">
        <v>3</v>
      </c>
      <c r="AA134" s="18">
        <f>IF(Z134=0,0,IF(Z134&lt;10,1,IF(MOD(Z134,40)&lt;10,ROUNDDOWN(Z134/40,0),ROUNDUP(Z134/40,0))))</f>
        <v>1</v>
      </c>
      <c r="AB134" s="3"/>
      <c r="AC134" s="18">
        <f>IF(AB134=0,0,IF(AB134&lt;10,1,IF(MOD(AB134,40)&lt;10,ROUNDDOWN(AB134/40,0),ROUNDUP(AB134/40,0))))</f>
        <v>0</v>
      </c>
      <c r="AD134" s="3"/>
      <c r="AE134" s="18">
        <f>IF(AD134=0,0,IF(AD134&lt;10,1,IF(MOD(AD134,40)&lt;10,ROUNDDOWN(AD134/40,0),ROUNDUP(AD134/40,0))))</f>
        <v>0</v>
      </c>
      <c r="AF134" s="18"/>
      <c r="AG134" s="18">
        <f>IF(AF134=0,0,IF(AF134&lt;10,1,IF(MOD(AF134,40)&lt;10,ROUNDDOWN(AF134/40,0),ROUNDUP(AF134/40,0))))</f>
        <v>0</v>
      </c>
      <c r="AH134" s="3"/>
      <c r="AI134" s="18">
        <f>IF(AH134=0,0,IF(AH134&lt;10,1,IF(MOD(AH134,40)&lt;10,ROUNDDOWN(AH134/40,0),ROUNDUP(AH134/40,0))))</f>
        <v>0</v>
      </c>
      <c r="AJ134" s="3"/>
      <c r="AK134" s="18">
        <f>IF(AJ134=0,0,IF(AJ134&lt;10,1,IF(MOD(AJ134,40)&lt;10,ROUNDDOWN(AJ134/40,0),ROUNDUP(AJ134/40,0))))</f>
        <v>0</v>
      </c>
      <c r="AL134" s="3"/>
      <c r="AM134" s="18">
        <f>IF(AL134=0,0,IF(AL134&lt;10,1,IF(MOD(AL134,40)&lt;10,ROUNDDOWN(AL134/40,0),ROUNDUP(AL134/40,0))))</f>
        <v>0</v>
      </c>
      <c r="AN134" s="3">
        <f>SUM(J134+L134+N134+P134+R134+T134+V134+X134+Z134+AB134+AD134+AF134+AH134+AJ134+AL134)</f>
        <v>23</v>
      </c>
      <c r="AO134" s="3">
        <f>SUM(K134+M134+O134+Q134+S134+U134+W134+Y134+AA134+AC134+AE134+AG134+AI134+AK134+AM134)</f>
        <v>7</v>
      </c>
      <c r="AP134" s="3">
        <v>1</v>
      </c>
      <c r="AQ134" s="3">
        <v>1</v>
      </c>
      <c r="AR134" s="3">
        <f>SUM(AP134:AQ134)</f>
        <v>2</v>
      </c>
      <c r="AS134" s="3">
        <v>0</v>
      </c>
      <c r="AT134" s="3">
        <v>1</v>
      </c>
      <c r="AU134" s="3">
        <v>1</v>
      </c>
      <c r="AV134" s="3">
        <v>0</v>
      </c>
      <c r="AW134" s="40">
        <f>IF(AN134&lt;=0,0,IF(AN134&lt;=359,1,IF(AN134&lt;=719,2,IF(AN134&lt;=1079,3,IF(AN134&lt;=1679,4,IF(AN134&lt;=1680,5,IF(AN134&lt;=1680,1,5)))))))</f>
        <v>1</v>
      </c>
      <c r="AX134" s="41">
        <f>IF(AN134&gt;120,ROUND(((((K134+M134+O134)*30)+(J134+L134+N134))/50+(((Q134+S134+U134+W134+Y134+AA134)*40)+(P134+R134+T134+V134+X134+Z134))/50+(AC134+AE134+AG134+AI134+AK134+AM134)*2),0),IF((J134+L134+N134+P134+R134+T134+V134+X134+Z134)&lt;=0,0,IF((J134+L134+N134+P134+R134+T134+V134+X134+Z134)&lt;=20,1,IF((J134+L134+N134+P134+R134+T134+V134+X134+Z134)&lt;=40,2,IF((J134+L134+N134+P134+R134+T134+V134+X134+Z134)&lt;=60,3,IF((J134+L134+N134+P134+R134+T134+V134+X134+Z134)&lt;=80,4,IF((J134+L134+N134+P134+R134+T134+V134+X134+Z134)&lt;=100,5,IF((J134+L134+N134+P134+R134+T134+V134+X134+Z134)&lt;=120,6,0)))))))+((AC134+AE134+AG134+AI134+AK134+AM134)*2))</f>
        <v>2</v>
      </c>
      <c r="AY134" s="3">
        <f>SUM(AW134:AX134)</f>
        <v>3</v>
      </c>
      <c r="AZ134" s="3">
        <f>SUM(AP134)-AW134</f>
        <v>0</v>
      </c>
      <c r="BA134" s="3">
        <f>SUM(AQ134)-AX134</f>
        <v>-1</v>
      </c>
      <c r="BB134" s="3">
        <f>SUM(AR134)-AY134</f>
        <v>-1</v>
      </c>
      <c r="BC134" s="19">
        <f>SUM(BB134)/AY134*100</f>
        <v>-33.33333333333333</v>
      </c>
      <c r="BD134" s="3"/>
      <c r="BE134" s="3"/>
      <c r="BF134" s="3"/>
      <c r="BG134" s="3"/>
      <c r="BH134" s="3"/>
      <c r="BI134" s="3"/>
      <c r="BJ134" s="3">
        <f>BB134+BE134+BF134+BG134+BH134+BI134-BD134</f>
        <v>-1</v>
      </c>
      <c r="BK134" s="19">
        <f>SUM(BJ134)/AY134*100</f>
        <v>-33.33333333333333</v>
      </c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</row>
    <row r="135" spans="1:94" s="20" customFormat="1" ht="23.25">
      <c r="A135" s="3"/>
      <c r="B135" s="3"/>
      <c r="C135" s="29" t="s">
        <v>261</v>
      </c>
      <c r="D135" s="30" t="s">
        <v>308</v>
      </c>
      <c r="E135" s="5"/>
      <c r="F135" s="3"/>
      <c r="G135" s="3"/>
      <c r="H135" s="3"/>
      <c r="I135" s="3"/>
      <c r="J135" s="3"/>
      <c r="K135" s="18"/>
      <c r="L135" s="3"/>
      <c r="M135" s="18"/>
      <c r="N135" s="3"/>
      <c r="O135" s="18"/>
      <c r="P135" s="3"/>
      <c r="Q135" s="18"/>
      <c r="R135" s="3"/>
      <c r="S135" s="18"/>
      <c r="T135" s="3"/>
      <c r="U135" s="18"/>
      <c r="V135" s="3"/>
      <c r="W135" s="18"/>
      <c r="X135" s="3"/>
      <c r="Y135" s="18"/>
      <c r="Z135" s="3"/>
      <c r="AA135" s="18"/>
      <c r="AB135" s="3"/>
      <c r="AC135" s="18"/>
      <c r="AD135" s="3"/>
      <c r="AE135" s="18"/>
      <c r="AF135" s="18"/>
      <c r="AG135" s="18"/>
      <c r="AH135" s="3"/>
      <c r="AI135" s="18"/>
      <c r="AJ135" s="3"/>
      <c r="AK135" s="18"/>
      <c r="AL135" s="3"/>
      <c r="AM135" s="18"/>
      <c r="AN135" s="3"/>
      <c r="AO135" s="3"/>
      <c r="AP135" s="3"/>
      <c r="AQ135" s="3"/>
      <c r="AR135" s="3"/>
      <c r="AS135" s="3"/>
      <c r="AT135" s="3"/>
      <c r="AU135" s="3"/>
      <c r="AV135" s="3"/>
      <c r="AW135" s="40"/>
      <c r="AX135" s="41"/>
      <c r="AY135" s="3"/>
      <c r="AZ135" s="3"/>
      <c r="BA135" s="3"/>
      <c r="BB135" s="3"/>
      <c r="BC135" s="19"/>
      <c r="BD135" s="3"/>
      <c r="BE135" s="3"/>
      <c r="BF135" s="3"/>
      <c r="BG135" s="3"/>
      <c r="BH135" s="3"/>
      <c r="BI135" s="3"/>
      <c r="BJ135" s="3"/>
      <c r="BK135" s="19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</row>
    <row r="136" spans="1:94" s="20" customFormat="1" ht="23.25">
      <c r="A136" s="3"/>
      <c r="B136" s="3"/>
      <c r="C136" s="46" t="s">
        <v>389</v>
      </c>
      <c r="D136" s="30" t="s">
        <v>442</v>
      </c>
      <c r="E136" s="5"/>
      <c r="F136" s="3"/>
      <c r="G136" s="3"/>
      <c r="H136" s="3"/>
      <c r="I136" s="3"/>
      <c r="J136" s="3"/>
      <c r="K136" s="18"/>
      <c r="L136" s="3"/>
      <c r="M136" s="18"/>
      <c r="N136" s="3"/>
      <c r="O136" s="18"/>
      <c r="P136" s="3"/>
      <c r="Q136" s="18"/>
      <c r="R136" s="3"/>
      <c r="S136" s="18"/>
      <c r="T136" s="3"/>
      <c r="U136" s="18"/>
      <c r="V136" s="3"/>
      <c r="W136" s="18"/>
      <c r="X136" s="3"/>
      <c r="Y136" s="18"/>
      <c r="Z136" s="3"/>
      <c r="AA136" s="18"/>
      <c r="AB136" s="3"/>
      <c r="AC136" s="18"/>
      <c r="AD136" s="3"/>
      <c r="AE136" s="18"/>
      <c r="AF136" s="18"/>
      <c r="AG136" s="18"/>
      <c r="AH136" s="3"/>
      <c r="AI136" s="18"/>
      <c r="AJ136" s="3"/>
      <c r="AK136" s="18"/>
      <c r="AL136" s="3"/>
      <c r="AM136" s="18"/>
      <c r="AN136" s="3"/>
      <c r="AO136" s="3"/>
      <c r="AP136" s="3"/>
      <c r="AQ136" s="3"/>
      <c r="AR136" s="3"/>
      <c r="AS136" s="3"/>
      <c r="AT136" s="3"/>
      <c r="AU136" s="3"/>
      <c r="AV136" s="3"/>
      <c r="AW136" s="40"/>
      <c r="AX136" s="41"/>
      <c r="AY136" s="3"/>
      <c r="AZ136" s="3"/>
      <c r="BA136" s="3"/>
      <c r="BB136" s="3"/>
      <c r="BC136" s="19"/>
      <c r="BD136" s="3"/>
      <c r="BE136" s="3"/>
      <c r="BF136" s="3"/>
      <c r="BG136" s="3"/>
      <c r="BH136" s="3"/>
      <c r="BI136" s="3"/>
      <c r="BJ136" s="3"/>
      <c r="BK136" s="19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</row>
    <row r="137" spans="1:94" s="20" customFormat="1" ht="23.25">
      <c r="A137" s="3">
        <v>43</v>
      </c>
      <c r="B137" s="3">
        <v>40010068</v>
      </c>
      <c r="C137" s="5" t="s">
        <v>249</v>
      </c>
      <c r="D137" s="5" t="s">
        <v>172</v>
      </c>
      <c r="E137" s="5" t="s">
        <v>139</v>
      </c>
      <c r="F137" s="3">
        <v>5</v>
      </c>
      <c r="G137" s="3">
        <v>15</v>
      </c>
      <c r="H137" s="3">
        <v>4</v>
      </c>
      <c r="I137" s="3" t="s">
        <v>4</v>
      </c>
      <c r="J137" s="3">
        <v>1</v>
      </c>
      <c r="K137" s="18">
        <f>IF(J137=0,0,IF(J137&lt;10,1,IF(MOD(J137,30)&lt;10,ROUNDDOWN(J137/30,0),ROUNDUP(J137/30,0))))</f>
        <v>1</v>
      </c>
      <c r="L137" s="3">
        <v>7</v>
      </c>
      <c r="M137" s="18">
        <f>IF(L137=0,0,IF(L137&lt;10,1,IF(MOD(L137,30)&lt;10,ROUNDDOWN(L137/30,0),ROUNDUP(L137/30,0))))</f>
        <v>1</v>
      </c>
      <c r="N137" s="3">
        <v>4</v>
      </c>
      <c r="O137" s="18">
        <f>IF(N137=0,0,IF(N137&lt;10,1,IF(MOD(N137,30)&lt;10,ROUNDDOWN(N137/30,0),ROUNDUP(N137/30,0))))</f>
        <v>1</v>
      </c>
      <c r="P137" s="3">
        <v>4</v>
      </c>
      <c r="Q137" s="18">
        <f>IF(P137=0,0,IF(P137&lt;10,1,IF(MOD(P137,40)&lt;10,ROUNDDOWN(P137/40,0),ROUNDUP(P137/40,0))))</f>
        <v>1</v>
      </c>
      <c r="R137" s="3">
        <v>9</v>
      </c>
      <c r="S137" s="18">
        <f>IF(R137=0,0,IF(R137&lt;10,1,IF(MOD(R137,40)&lt;10,ROUNDDOWN(R137/40,0),ROUNDUP(R137/40,0))))</f>
        <v>1</v>
      </c>
      <c r="T137" s="3">
        <v>9</v>
      </c>
      <c r="U137" s="18">
        <f>IF(T137=0,0,IF(T137&lt;10,1,IF(MOD(T137,40)&lt;10,ROUNDDOWN(T137/40,0),ROUNDUP(T137/40,0))))</f>
        <v>1</v>
      </c>
      <c r="V137" s="3">
        <v>7</v>
      </c>
      <c r="W137" s="18">
        <f>IF(V137=0,0,IF(V137&lt;10,1,IF(MOD(V137,40)&lt;10,ROUNDDOWN(V137/40,0),ROUNDUP(V137/40,0))))</f>
        <v>1</v>
      </c>
      <c r="X137" s="3">
        <v>8</v>
      </c>
      <c r="Y137" s="18">
        <f>IF(X137=0,0,IF(X137&lt;10,1,IF(MOD(X137,40)&lt;10,ROUNDDOWN(X137/40,0),ROUNDUP(X137/40,0))))</f>
        <v>1</v>
      </c>
      <c r="Z137" s="3">
        <v>6</v>
      </c>
      <c r="AA137" s="18">
        <f>IF(Z137=0,0,IF(Z137&lt;10,1,IF(MOD(Z137,40)&lt;10,ROUNDDOWN(Z137/40,0),ROUNDUP(Z137/40,0))))</f>
        <v>1</v>
      </c>
      <c r="AB137" s="3"/>
      <c r="AC137" s="18">
        <f>IF(AB137=0,0,IF(AB137&lt;10,1,IF(MOD(AB137,40)&lt;10,ROUNDDOWN(AB137/40,0),ROUNDUP(AB137/40,0))))</f>
        <v>0</v>
      </c>
      <c r="AD137" s="3"/>
      <c r="AE137" s="18">
        <f>IF(AD137=0,0,IF(AD137&lt;10,1,IF(MOD(AD137,40)&lt;10,ROUNDDOWN(AD137/40,0),ROUNDUP(AD137/40,0))))</f>
        <v>0</v>
      </c>
      <c r="AF137" s="18"/>
      <c r="AG137" s="18">
        <f>IF(AF137=0,0,IF(AF137&lt;10,1,IF(MOD(AF137,40)&lt;10,ROUNDDOWN(AF137/40,0),ROUNDUP(AF137/40,0))))</f>
        <v>0</v>
      </c>
      <c r="AH137" s="3"/>
      <c r="AI137" s="18">
        <f>IF(AH137=0,0,IF(AH137&lt;10,1,IF(MOD(AH137,40)&lt;10,ROUNDDOWN(AH137/40,0),ROUNDUP(AH137/40,0))))</f>
        <v>0</v>
      </c>
      <c r="AJ137" s="3"/>
      <c r="AK137" s="18">
        <f>IF(AJ137=0,0,IF(AJ137&lt;10,1,IF(MOD(AJ137,40)&lt;10,ROUNDDOWN(AJ137/40,0),ROUNDUP(AJ137/40,0))))</f>
        <v>0</v>
      </c>
      <c r="AL137" s="3"/>
      <c r="AM137" s="18">
        <f>IF(AL137=0,0,IF(AL137&lt;10,1,IF(MOD(AL137,40)&lt;10,ROUNDDOWN(AL137/40,0),ROUNDUP(AL137/40,0))))</f>
        <v>0</v>
      </c>
      <c r="AN137" s="3">
        <f>SUM(J137+L137+N137+P137+R137+T137+V137+X137+Z137+AB137+AD137+AF137+AH137+AJ137+AL137)</f>
        <v>55</v>
      </c>
      <c r="AO137" s="3">
        <f>SUM(K137+M137+O137+Q137+S137+U137+W137+Y137+AA137+AC137+AE137+AG137+AI137+AK137+AM137)</f>
        <v>9</v>
      </c>
      <c r="AP137" s="3">
        <v>1</v>
      </c>
      <c r="AQ137" s="3">
        <v>2</v>
      </c>
      <c r="AR137" s="3">
        <f>SUM(AP137:AQ137)</f>
        <v>3</v>
      </c>
      <c r="AS137" s="3">
        <v>1</v>
      </c>
      <c r="AT137" s="3">
        <v>0</v>
      </c>
      <c r="AU137" s="3">
        <v>2</v>
      </c>
      <c r="AV137" s="3">
        <v>0</v>
      </c>
      <c r="AW137" s="40">
        <f>IF(AN137&lt;=0,0,IF(AN137&lt;=359,1,IF(AN137&lt;=719,2,IF(AN137&lt;=1079,3,IF(AN137&lt;=1679,4,IF(AN137&lt;=1680,5,IF(AN137&lt;=1680,1,5)))))))</f>
        <v>1</v>
      </c>
      <c r="AX137" s="41">
        <f>IF(AN137&gt;120,ROUND(((((K137+M137+O137)*30)+(J137+L137+N137))/50+(((Q137+S137+U137+W137+Y137+AA137)*40)+(P137+R137+T137+V137+X137+Z137))/50+(AC137+AE137+AG137+AI137+AK137+AM137)*2),0),IF((J137+L137+N137+P137+R137+T137+V137+X137+Z137)&lt;=0,0,IF((J137+L137+N137+P137+R137+T137+V137+X137+Z137)&lt;=20,1,IF((J137+L137+N137+P137+R137+T137+V137+X137+Z137)&lt;=40,2,IF((J137+L137+N137+P137+R137+T137+V137+X137+Z137)&lt;=60,3,IF((J137+L137+N137+P137+R137+T137+V137+X137+Z137)&lt;=80,4,IF((J137+L137+N137+P137+R137+T137+V137+X137+Z137)&lt;=100,5,IF((J137+L137+N137+P137+R137+T137+V137+X137+Z137)&lt;=120,6,0)))))))+((AC137+AE137+AG137+AI137+AK137+AM137)*2))</f>
        <v>3</v>
      </c>
      <c r="AY137" s="3">
        <f>SUM(AW137:AX137)</f>
        <v>4</v>
      </c>
      <c r="AZ137" s="3">
        <f>SUM(AP137)-AW137</f>
        <v>0</v>
      </c>
      <c r="BA137" s="3">
        <f>SUM(AQ137)-AX137</f>
        <v>-1</v>
      </c>
      <c r="BB137" s="3">
        <f>SUM(AR137)-AY137</f>
        <v>-1</v>
      </c>
      <c r="BC137" s="19">
        <f>SUM(BB137)/AY137*100</f>
        <v>-25</v>
      </c>
      <c r="BD137" s="3"/>
      <c r="BE137" s="3"/>
      <c r="BF137" s="3"/>
      <c r="BG137" s="3">
        <v>1</v>
      </c>
      <c r="BH137" s="3"/>
      <c r="BI137" s="3">
        <v>1</v>
      </c>
      <c r="BJ137" s="3">
        <f>BB137+BE137+BF137+BG137+BH137+BI137-BD137</f>
        <v>1</v>
      </c>
      <c r="BK137" s="19">
        <f>SUM(BJ137)/AY137*100</f>
        <v>25</v>
      </c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</row>
    <row r="138" spans="1:94" s="20" customFormat="1" ht="23.25">
      <c r="A138" s="3"/>
      <c r="B138" s="3"/>
      <c r="C138" s="29" t="s">
        <v>261</v>
      </c>
      <c r="D138" s="30" t="s">
        <v>278</v>
      </c>
      <c r="E138" s="5"/>
      <c r="F138" s="3"/>
      <c r="G138" s="3"/>
      <c r="H138" s="3"/>
      <c r="I138" s="3"/>
      <c r="J138" s="3"/>
      <c r="K138" s="18"/>
      <c r="L138" s="3"/>
      <c r="M138" s="18"/>
      <c r="N138" s="3"/>
      <c r="O138" s="18"/>
      <c r="P138" s="3"/>
      <c r="Q138" s="18"/>
      <c r="R138" s="3"/>
      <c r="S138" s="18"/>
      <c r="T138" s="3"/>
      <c r="U138" s="18"/>
      <c r="V138" s="3"/>
      <c r="W138" s="18"/>
      <c r="X138" s="3"/>
      <c r="Y138" s="18"/>
      <c r="Z138" s="3"/>
      <c r="AA138" s="18"/>
      <c r="AB138" s="3"/>
      <c r="AC138" s="18"/>
      <c r="AD138" s="3"/>
      <c r="AE138" s="18"/>
      <c r="AF138" s="18"/>
      <c r="AG138" s="18"/>
      <c r="AH138" s="3"/>
      <c r="AI138" s="18"/>
      <c r="AJ138" s="3"/>
      <c r="AK138" s="18"/>
      <c r="AL138" s="3"/>
      <c r="AM138" s="18"/>
      <c r="AN138" s="3"/>
      <c r="AO138" s="3"/>
      <c r="AP138" s="3"/>
      <c r="AQ138" s="3"/>
      <c r="AR138" s="3"/>
      <c r="AS138" s="3"/>
      <c r="AT138" s="3"/>
      <c r="AU138" s="3"/>
      <c r="AV138" s="3"/>
      <c r="AW138" s="40"/>
      <c r="AX138" s="41"/>
      <c r="AY138" s="3"/>
      <c r="AZ138" s="3"/>
      <c r="BA138" s="3"/>
      <c r="BB138" s="3"/>
      <c r="BC138" s="19"/>
      <c r="BD138" s="3"/>
      <c r="BE138" s="3"/>
      <c r="BF138" s="3"/>
      <c r="BG138" s="3"/>
      <c r="BH138" s="3"/>
      <c r="BI138" s="3"/>
      <c r="BJ138" s="3"/>
      <c r="BK138" s="19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</row>
    <row r="139" spans="1:94" s="20" customFormat="1" ht="23.25">
      <c r="A139" s="3"/>
      <c r="B139" s="3"/>
      <c r="C139" s="46" t="s">
        <v>389</v>
      </c>
      <c r="D139" s="30" t="s">
        <v>439</v>
      </c>
      <c r="E139" s="5"/>
      <c r="F139" s="3"/>
      <c r="G139" s="3"/>
      <c r="H139" s="3"/>
      <c r="I139" s="3"/>
      <c r="J139" s="3"/>
      <c r="K139" s="18"/>
      <c r="L139" s="3"/>
      <c r="M139" s="18"/>
      <c r="N139" s="3"/>
      <c r="O139" s="18"/>
      <c r="P139" s="3"/>
      <c r="Q139" s="18"/>
      <c r="R139" s="3"/>
      <c r="S139" s="18"/>
      <c r="T139" s="3"/>
      <c r="U139" s="18"/>
      <c r="V139" s="3"/>
      <c r="W139" s="18"/>
      <c r="X139" s="3"/>
      <c r="Y139" s="18"/>
      <c r="Z139" s="3"/>
      <c r="AA139" s="18"/>
      <c r="AB139" s="3"/>
      <c r="AC139" s="18"/>
      <c r="AD139" s="3"/>
      <c r="AE139" s="18"/>
      <c r="AF139" s="18"/>
      <c r="AG139" s="18"/>
      <c r="AH139" s="3"/>
      <c r="AI139" s="18"/>
      <c r="AJ139" s="3"/>
      <c r="AK139" s="18"/>
      <c r="AL139" s="3"/>
      <c r="AM139" s="18"/>
      <c r="AN139" s="3"/>
      <c r="AO139" s="3"/>
      <c r="AP139" s="3"/>
      <c r="AQ139" s="3"/>
      <c r="AR139" s="3"/>
      <c r="AS139" s="3"/>
      <c r="AT139" s="3"/>
      <c r="AU139" s="3"/>
      <c r="AV139" s="3"/>
      <c r="AW139" s="40"/>
      <c r="AX139" s="41"/>
      <c r="AY139" s="3"/>
      <c r="AZ139" s="3"/>
      <c r="BA139" s="3"/>
      <c r="BB139" s="3"/>
      <c r="BC139" s="19"/>
      <c r="BD139" s="3"/>
      <c r="BE139" s="3"/>
      <c r="BF139" s="3"/>
      <c r="BG139" s="3"/>
      <c r="BH139" s="3"/>
      <c r="BI139" s="3"/>
      <c r="BJ139" s="3"/>
      <c r="BK139" s="19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</row>
    <row r="140" spans="1:94" s="20" customFormat="1" ht="23.25">
      <c r="A140" s="3">
        <v>44</v>
      </c>
      <c r="B140" s="3">
        <v>40010036</v>
      </c>
      <c r="C140" s="5" t="s">
        <v>63</v>
      </c>
      <c r="D140" s="5" t="s">
        <v>142</v>
      </c>
      <c r="E140" s="5" t="s">
        <v>139</v>
      </c>
      <c r="F140" s="3">
        <v>1</v>
      </c>
      <c r="G140" s="3">
        <v>15</v>
      </c>
      <c r="H140" s="3">
        <v>1</v>
      </c>
      <c r="I140" s="3" t="s">
        <v>4</v>
      </c>
      <c r="J140" s="3">
        <v>0</v>
      </c>
      <c r="K140" s="18">
        <f>IF(J140=0,0,IF(J140&lt;10,1,IF(MOD(J140,30)&lt;10,ROUNDDOWN(J140/30,0),ROUNDUP(J140/30,0))))</f>
        <v>0</v>
      </c>
      <c r="L140" s="3">
        <v>3</v>
      </c>
      <c r="M140" s="18">
        <f>IF(L140=0,0,IF(L140&lt;10,1,IF(MOD(L140,30)&lt;10,ROUNDDOWN(L140/30,0),ROUNDUP(L140/30,0))))</f>
        <v>1</v>
      </c>
      <c r="N140" s="3">
        <v>3</v>
      </c>
      <c r="O140" s="18">
        <f>IF(N140=0,0,IF(N140&lt;10,1,IF(MOD(N140,30)&lt;10,ROUNDDOWN(N140/30,0),ROUNDUP(N140/30,0))))</f>
        <v>1</v>
      </c>
      <c r="P140" s="3">
        <v>2</v>
      </c>
      <c r="Q140" s="18">
        <f>IF(P140=0,0,IF(P140&lt;10,1,IF(MOD(P140,40)&lt;10,ROUNDDOWN(P140/40,0),ROUNDUP(P140/40,0))))</f>
        <v>1</v>
      </c>
      <c r="R140" s="3">
        <v>14</v>
      </c>
      <c r="S140" s="18">
        <f>IF(R140=0,0,IF(R140&lt;10,1,IF(MOD(R140,40)&lt;10,ROUNDDOWN(R140/40,0),ROUNDUP(R140/40,0))))</f>
        <v>1</v>
      </c>
      <c r="T140" s="3">
        <v>11</v>
      </c>
      <c r="U140" s="18">
        <f>IF(T140=0,0,IF(T140&lt;10,1,IF(MOD(T140,40)&lt;10,ROUNDDOWN(T140/40,0),ROUNDUP(T140/40,0))))</f>
        <v>1</v>
      </c>
      <c r="V140" s="3">
        <v>14</v>
      </c>
      <c r="W140" s="18">
        <f>IF(V140=0,0,IF(V140&lt;10,1,IF(MOD(V140,40)&lt;10,ROUNDDOWN(V140/40,0),ROUNDUP(V140/40,0))))</f>
        <v>1</v>
      </c>
      <c r="X140" s="3">
        <v>3</v>
      </c>
      <c r="Y140" s="18">
        <f>IF(X140=0,0,IF(X140&lt;10,1,IF(MOD(X140,40)&lt;10,ROUNDDOWN(X140/40,0),ROUNDUP(X140/40,0))))</f>
        <v>1</v>
      </c>
      <c r="Z140" s="3">
        <v>5</v>
      </c>
      <c r="AA140" s="18">
        <f>IF(Z140=0,0,IF(Z140&lt;10,1,IF(MOD(Z140,40)&lt;10,ROUNDDOWN(Z140/40,0),ROUNDUP(Z140/40,0))))</f>
        <v>1</v>
      </c>
      <c r="AB140" s="3"/>
      <c r="AC140" s="18">
        <f>IF(AB140=0,0,IF(AB140&lt;10,1,IF(MOD(AB140,40)&lt;10,ROUNDDOWN(AB140/40,0),ROUNDUP(AB140/40,0))))</f>
        <v>0</v>
      </c>
      <c r="AD140" s="3"/>
      <c r="AE140" s="18">
        <f>IF(AD140=0,0,IF(AD140&lt;10,1,IF(MOD(AD140,40)&lt;10,ROUNDDOWN(AD140/40,0),ROUNDUP(AD140/40,0))))</f>
        <v>0</v>
      </c>
      <c r="AF140" s="18"/>
      <c r="AG140" s="18">
        <f>IF(AF140=0,0,IF(AF140&lt;10,1,IF(MOD(AF140,40)&lt;10,ROUNDDOWN(AF140/40,0),ROUNDUP(AF140/40,0))))</f>
        <v>0</v>
      </c>
      <c r="AH140" s="3"/>
      <c r="AI140" s="18">
        <f>IF(AH140=0,0,IF(AH140&lt;10,1,IF(MOD(AH140,40)&lt;10,ROUNDDOWN(AH140/40,0),ROUNDUP(AH140/40,0))))</f>
        <v>0</v>
      </c>
      <c r="AJ140" s="3"/>
      <c r="AK140" s="18">
        <f>IF(AJ140=0,0,IF(AJ140&lt;10,1,IF(MOD(AJ140,40)&lt;10,ROUNDDOWN(AJ140/40,0),ROUNDUP(AJ140/40,0))))</f>
        <v>0</v>
      </c>
      <c r="AL140" s="3"/>
      <c r="AM140" s="18">
        <f>IF(AL140=0,0,IF(AL140&lt;10,1,IF(MOD(AL140,40)&lt;10,ROUNDDOWN(AL140/40,0),ROUNDUP(AL140/40,0))))</f>
        <v>0</v>
      </c>
      <c r="AN140" s="3">
        <f>SUM(J140+L140+N140+P140+R140+T140+V140+X140+Z140+AB140+AD140+AF140+AH140+AJ140+AL140)</f>
        <v>55</v>
      </c>
      <c r="AO140" s="3">
        <f>SUM(K140+M140+O140+Q140+S140+U140+W140+Y140+AA140+AC140+AE140+AG140+AI140+AK140+AM140)</f>
        <v>8</v>
      </c>
      <c r="AP140" s="3">
        <v>1</v>
      </c>
      <c r="AQ140" s="3">
        <v>2</v>
      </c>
      <c r="AR140" s="3">
        <f>SUM(AP140:AQ140)</f>
        <v>3</v>
      </c>
      <c r="AS140" s="3">
        <v>1</v>
      </c>
      <c r="AT140" s="3">
        <v>0</v>
      </c>
      <c r="AU140" s="3">
        <v>2</v>
      </c>
      <c r="AV140" s="3">
        <v>0</v>
      </c>
      <c r="AW140" s="40">
        <f>IF(AN140&lt;=0,0,IF(AN140&lt;=359,1,IF(AN140&lt;=719,2,IF(AN140&lt;=1079,3,IF(AN140&lt;=1679,4,IF(AN140&lt;=1680,5,IF(AN140&lt;=1680,1,5)))))))</f>
        <v>1</v>
      </c>
      <c r="AX140" s="41">
        <f>IF(AN140&gt;120,ROUND(((((K140+M140+O140)*30)+(J140+L140+N140))/50+(((Q140+S140+U140+W140+Y140+AA140)*40)+(P140+R140+T140+V140+X140+Z140))/50+(AC140+AE140+AG140+AI140+AK140+AM140)*2),0),IF((J140+L140+N140+P140+R140+T140+V140+X140+Z140)&lt;=0,0,IF((J140+L140+N140+P140+R140+T140+V140+X140+Z140)&lt;=20,1,IF((J140+L140+N140+P140+R140+T140+V140+X140+Z140)&lt;=40,2,IF((J140+L140+N140+P140+R140+T140+V140+X140+Z140)&lt;=60,3,IF((J140+L140+N140+P140+R140+T140+V140+X140+Z140)&lt;=80,4,IF((J140+L140+N140+P140+R140+T140+V140+X140+Z140)&lt;=100,5,IF((J140+L140+N140+P140+R140+T140+V140+X140+Z140)&lt;=120,6,0)))))))+((AC140+AE140+AG140+AI140+AK140+AM140)*2))</f>
        <v>3</v>
      </c>
      <c r="AY140" s="3">
        <f>SUM(AW140:AX140)</f>
        <v>4</v>
      </c>
      <c r="AZ140" s="3">
        <f>SUM(AP140)-AW140</f>
        <v>0</v>
      </c>
      <c r="BA140" s="3">
        <f>SUM(AQ140)-AX140</f>
        <v>-1</v>
      </c>
      <c r="BB140" s="3">
        <f>SUM(AR140)-AY140</f>
        <v>-1</v>
      </c>
      <c r="BC140" s="19">
        <f>SUM(BB140)/AY140*100</f>
        <v>-25</v>
      </c>
      <c r="BD140" s="3"/>
      <c r="BE140" s="3"/>
      <c r="BF140" s="3">
        <v>1</v>
      </c>
      <c r="BG140" s="3"/>
      <c r="BH140" s="3"/>
      <c r="BI140" s="3">
        <v>1</v>
      </c>
      <c r="BJ140" s="3">
        <f>BB140+BE140+BF140+BG140+BH140+BI140-BD140</f>
        <v>1</v>
      </c>
      <c r="BK140" s="19">
        <f>SUM(BJ140)/AY140*100</f>
        <v>25</v>
      </c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</row>
    <row r="141" spans="1:94" s="20" customFormat="1" ht="23.25">
      <c r="A141" s="3"/>
      <c r="B141" s="3"/>
      <c r="C141" s="29" t="s">
        <v>261</v>
      </c>
      <c r="D141" s="30" t="s">
        <v>307</v>
      </c>
      <c r="E141" s="5"/>
      <c r="F141" s="3"/>
      <c r="G141" s="3"/>
      <c r="H141" s="3"/>
      <c r="I141" s="3"/>
      <c r="J141" s="3"/>
      <c r="K141" s="18"/>
      <c r="L141" s="3"/>
      <c r="M141" s="18"/>
      <c r="N141" s="3"/>
      <c r="O141" s="18"/>
      <c r="P141" s="3"/>
      <c r="Q141" s="18"/>
      <c r="R141" s="3"/>
      <c r="S141" s="18"/>
      <c r="T141" s="3"/>
      <c r="U141" s="18"/>
      <c r="V141" s="3"/>
      <c r="W141" s="18"/>
      <c r="X141" s="3"/>
      <c r="Y141" s="18"/>
      <c r="Z141" s="3"/>
      <c r="AA141" s="18"/>
      <c r="AB141" s="3"/>
      <c r="AC141" s="18"/>
      <c r="AD141" s="3"/>
      <c r="AE141" s="18"/>
      <c r="AF141" s="18"/>
      <c r="AG141" s="18"/>
      <c r="AH141" s="3"/>
      <c r="AI141" s="18"/>
      <c r="AJ141" s="3"/>
      <c r="AK141" s="18"/>
      <c r="AL141" s="3"/>
      <c r="AM141" s="18"/>
      <c r="AN141" s="3"/>
      <c r="AO141" s="3"/>
      <c r="AP141" s="3"/>
      <c r="AQ141" s="3"/>
      <c r="AR141" s="3"/>
      <c r="AS141" s="3"/>
      <c r="AT141" s="3"/>
      <c r="AU141" s="3"/>
      <c r="AV141" s="3"/>
      <c r="AW141" s="40"/>
      <c r="AX141" s="41"/>
      <c r="AY141" s="3"/>
      <c r="AZ141" s="3"/>
      <c r="BA141" s="3"/>
      <c r="BB141" s="3"/>
      <c r="BC141" s="19"/>
      <c r="BD141" s="3"/>
      <c r="BE141" s="3"/>
      <c r="BF141" s="3"/>
      <c r="BG141" s="3"/>
      <c r="BH141" s="3"/>
      <c r="BI141" s="3"/>
      <c r="BJ141" s="3"/>
      <c r="BK141" s="19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</row>
    <row r="142" spans="1:94" s="20" customFormat="1" ht="23.25">
      <c r="A142" s="3"/>
      <c r="B142" s="3"/>
      <c r="C142" s="46" t="s">
        <v>389</v>
      </c>
      <c r="D142" s="30" t="s">
        <v>430</v>
      </c>
      <c r="E142" s="5"/>
      <c r="F142" s="3"/>
      <c r="G142" s="3"/>
      <c r="H142" s="3"/>
      <c r="I142" s="3"/>
      <c r="J142" s="3"/>
      <c r="K142" s="18"/>
      <c r="L142" s="3"/>
      <c r="M142" s="18"/>
      <c r="N142" s="3"/>
      <c r="O142" s="18"/>
      <c r="P142" s="3"/>
      <c r="Q142" s="18"/>
      <c r="R142" s="3"/>
      <c r="S142" s="18"/>
      <c r="T142" s="3"/>
      <c r="U142" s="18"/>
      <c r="V142" s="3"/>
      <c r="W142" s="18"/>
      <c r="X142" s="3"/>
      <c r="Y142" s="18"/>
      <c r="Z142" s="3"/>
      <c r="AA142" s="18"/>
      <c r="AB142" s="3"/>
      <c r="AC142" s="18"/>
      <c r="AD142" s="3"/>
      <c r="AE142" s="18"/>
      <c r="AF142" s="18"/>
      <c r="AG142" s="18"/>
      <c r="AH142" s="3"/>
      <c r="AI142" s="18"/>
      <c r="AJ142" s="3"/>
      <c r="AK142" s="18"/>
      <c r="AL142" s="3"/>
      <c r="AM142" s="18"/>
      <c r="AN142" s="3"/>
      <c r="AO142" s="3"/>
      <c r="AP142" s="3"/>
      <c r="AQ142" s="3"/>
      <c r="AR142" s="3"/>
      <c r="AS142" s="3"/>
      <c r="AT142" s="3"/>
      <c r="AU142" s="3"/>
      <c r="AV142" s="3"/>
      <c r="AW142" s="40"/>
      <c r="AX142" s="41"/>
      <c r="AY142" s="3"/>
      <c r="AZ142" s="3"/>
      <c r="BA142" s="3"/>
      <c r="BB142" s="3"/>
      <c r="BC142" s="19"/>
      <c r="BD142" s="3"/>
      <c r="BE142" s="3"/>
      <c r="BF142" s="3"/>
      <c r="BG142" s="3"/>
      <c r="BH142" s="3"/>
      <c r="BI142" s="3"/>
      <c r="BJ142" s="3"/>
      <c r="BK142" s="19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</row>
    <row r="143" spans="1:94" s="20" customFormat="1" ht="23.25">
      <c r="A143" s="3">
        <v>45</v>
      </c>
      <c r="B143" s="3">
        <v>40010126</v>
      </c>
      <c r="C143" s="5" t="s">
        <v>69</v>
      </c>
      <c r="D143" s="5" t="s">
        <v>174</v>
      </c>
      <c r="E143" s="5" t="s">
        <v>2</v>
      </c>
      <c r="F143" s="3">
        <v>9</v>
      </c>
      <c r="G143" s="3">
        <v>35</v>
      </c>
      <c r="H143" s="3">
        <v>1</v>
      </c>
      <c r="I143" s="3" t="s">
        <v>4</v>
      </c>
      <c r="J143" s="3">
        <v>0</v>
      </c>
      <c r="K143" s="18">
        <f>IF(J143=0,0,IF(J143&lt;10,1,IF(MOD(J143,30)&lt;10,ROUNDDOWN(J143/30,0),ROUNDUP(J143/30,0))))</f>
        <v>0</v>
      </c>
      <c r="L143" s="3">
        <v>8</v>
      </c>
      <c r="M143" s="18">
        <f>IF(L143=0,0,IF(L143&lt;10,1,IF(MOD(L143,30)&lt;10,ROUNDDOWN(L143/30,0),ROUNDUP(L143/30,0))))</f>
        <v>1</v>
      </c>
      <c r="N143" s="3">
        <v>9</v>
      </c>
      <c r="O143" s="18">
        <f>IF(N143=0,0,IF(N143&lt;10,1,IF(MOD(N143,30)&lt;10,ROUNDDOWN(N143/30,0),ROUNDUP(N143/30,0))))</f>
        <v>1</v>
      </c>
      <c r="P143" s="3">
        <v>5</v>
      </c>
      <c r="Q143" s="18">
        <f>IF(P143=0,0,IF(P143&lt;10,1,IF(MOD(P143,40)&lt;10,ROUNDDOWN(P143/40,0),ROUNDUP(P143/40,0))))</f>
        <v>1</v>
      </c>
      <c r="R143" s="3">
        <v>3</v>
      </c>
      <c r="S143" s="18">
        <f>IF(R143=0,0,IF(R143&lt;10,1,IF(MOD(R143,40)&lt;10,ROUNDDOWN(R143/40,0),ROUNDUP(R143/40,0))))</f>
        <v>1</v>
      </c>
      <c r="T143" s="3">
        <v>9</v>
      </c>
      <c r="U143" s="18">
        <f>IF(T143=0,0,IF(T143&lt;10,1,IF(MOD(T143,40)&lt;10,ROUNDDOWN(T143/40,0),ROUNDUP(T143/40,0))))</f>
        <v>1</v>
      </c>
      <c r="V143" s="3">
        <v>8</v>
      </c>
      <c r="W143" s="18">
        <f>IF(V143=0,0,IF(V143&lt;10,1,IF(MOD(V143,40)&lt;10,ROUNDDOWN(V143/40,0),ROUNDUP(V143/40,0))))</f>
        <v>1</v>
      </c>
      <c r="X143" s="3">
        <v>5</v>
      </c>
      <c r="Y143" s="18">
        <f>IF(X143=0,0,IF(X143&lt;10,1,IF(MOD(X143,40)&lt;10,ROUNDDOWN(X143/40,0),ROUNDUP(X143/40,0))))</f>
        <v>1</v>
      </c>
      <c r="Z143" s="3">
        <v>6</v>
      </c>
      <c r="AA143" s="18">
        <f>IF(Z143=0,0,IF(Z143&lt;10,1,IF(MOD(Z143,40)&lt;10,ROUNDDOWN(Z143/40,0),ROUNDUP(Z143/40,0))))</f>
        <v>1</v>
      </c>
      <c r="AB143" s="3"/>
      <c r="AC143" s="18">
        <f>IF(AB143=0,0,IF(AB143&lt;10,1,IF(MOD(AB143,40)&lt;10,ROUNDDOWN(AB143/40,0),ROUNDUP(AB143/40,0))))</f>
        <v>0</v>
      </c>
      <c r="AD143" s="3"/>
      <c r="AE143" s="18">
        <f>IF(AD143=0,0,IF(AD143&lt;10,1,IF(MOD(AD143,40)&lt;10,ROUNDDOWN(AD143/40,0),ROUNDUP(AD143/40,0))))</f>
        <v>0</v>
      </c>
      <c r="AF143" s="18"/>
      <c r="AG143" s="18">
        <f>IF(AF143=0,0,IF(AF143&lt;10,1,IF(MOD(AF143,40)&lt;10,ROUNDDOWN(AF143/40,0),ROUNDUP(AF143/40,0))))</f>
        <v>0</v>
      </c>
      <c r="AH143" s="3"/>
      <c r="AI143" s="18">
        <f>IF(AH143=0,0,IF(AH143&lt;10,1,IF(MOD(AH143,40)&lt;10,ROUNDDOWN(AH143/40,0),ROUNDUP(AH143/40,0))))</f>
        <v>0</v>
      </c>
      <c r="AJ143" s="3"/>
      <c r="AK143" s="18">
        <f>IF(AJ143=0,0,IF(AJ143&lt;10,1,IF(MOD(AJ143,40)&lt;10,ROUNDDOWN(AJ143/40,0),ROUNDUP(AJ143/40,0))))</f>
        <v>0</v>
      </c>
      <c r="AL143" s="3"/>
      <c r="AM143" s="18">
        <f>IF(AL143=0,0,IF(AL143&lt;10,1,IF(MOD(AL143,40)&lt;10,ROUNDDOWN(AL143/40,0),ROUNDUP(AL143/40,0))))</f>
        <v>0</v>
      </c>
      <c r="AN143" s="3">
        <f>SUM(J143+L143+N143+P143+R143+T143+V143+X143+Z143+AB143+AD143+AF143+AH143+AJ143+AL143)</f>
        <v>53</v>
      </c>
      <c r="AO143" s="3">
        <f>SUM(K143+M143+O143+Q143+S143+U143+W143+Y143+AA143+AC143+AE143+AG143+AI143+AK143+AM143)</f>
        <v>8</v>
      </c>
      <c r="AP143" s="3">
        <v>1</v>
      </c>
      <c r="AQ143" s="3">
        <v>2</v>
      </c>
      <c r="AR143" s="3">
        <f>SUM(AP143:AQ143)</f>
        <v>3</v>
      </c>
      <c r="AS143" s="3">
        <v>1</v>
      </c>
      <c r="AT143" s="3">
        <v>0</v>
      </c>
      <c r="AU143" s="3">
        <v>2</v>
      </c>
      <c r="AV143" s="3">
        <v>0</v>
      </c>
      <c r="AW143" s="40">
        <f>IF(AN143&lt;=0,0,IF(AN143&lt;=359,1,IF(AN143&lt;=719,2,IF(AN143&lt;=1079,3,IF(AN143&lt;=1679,4,IF(AN143&lt;=1680,5,IF(AN143&lt;=1680,1,5)))))))</f>
        <v>1</v>
      </c>
      <c r="AX143" s="41">
        <f>IF(AN143&gt;120,ROUND(((((K143+M143+O143)*30)+(J143+L143+N143))/50+(((Q143+S143+U143+W143+Y143+AA143)*40)+(P143+R143+T143+V143+X143+Z143))/50+(AC143+AE143+AG143+AI143+AK143+AM143)*2),0),IF((J143+L143+N143+P143+R143+T143+V143+X143+Z143)&lt;=0,0,IF((J143+L143+N143+P143+R143+T143+V143+X143+Z143)&lt;=20,1,IF((J143+L143+N143+P143+R143+T143+V143+X143+Z143)&lt;=40,2,IF((J143+L143+N143+P143+R143+T143+V143+X143+Z143)&lt;=60,3,IF((J143+L143+N143+P143+R143+T143+V143+X143+Z143)&lt;=80,4,IF((J143+L143+N143+P143+R143+T143+V143+X143+Z143)&lt;=100,5,IF((J143+L143+N143+P143+R143+T143+V143+X143+Z143)&lt;=120,6,0)))))))+((AC143+AE143+AG143+AI143+AK143+AM143)*2))</f>
        <v>3</v>
      </c>
      <c r="AY143" s="3">
        <f>SUM(AW143:AX143)</f>
        <v>4</v>
      </c>
      <c r="AZ143" s="3">
        <f>SUM(AP143)-AW143</f>
        <v>0</v>
      </c>
      <c r="BA143" s="3">
        <f>SUM(AQ143)-AX143</f>
        <v>-1</v>
      </c>
      <c r="BB143" s="3">
        <f>SUM(AR143)-AY143</f>
        <v>-1</v>
      </c>
      <c r="BC143" s="19">
        <f>SUM(BB143)/AY143*100</f>
        <v>-25</v>
      </c>
      <c r="BD143" s="3"/>
      <c r="BE143" s="3"/>
      <c r="BF143" s="3"/>
      <c r="BG143" s="3"/>
      <c r="BH143" s="3"/>
      <c r="BI143" s="3"/>
      <c r="BJ143" s="3">
        <f>BB143+BE143+BF143+BG143+BH143+BI143-BD143</f>
        <v>-1</v>
      </c>
      <c r="BK143" s="19">
        <f>SUM(BJ143)/AY143*100</f>
        <v>-25</v>
      </c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</row>
    <row r="144" spans="1:94" s="20" customFormat="1" ht="23.25">
      <c r="A144" s="3"/>
      <c r="B144" s="3"/>
      <c r="C144" s="29" t="s">
        <v>261</v>
      </c>
      <c r="D144" s="30" t="s">
        <v>8</v>
      </c>
      <c r="E144" s="5"/>
      <c r="F144" s="3"/>
      <c r="G144" s="3"/>
      <c r="H144" s="3"/>
      <c r="I144" s="3"/>
      <c r="J144" s="3"/>
      <c r="K144" s="18"/>
      <c r="L144" s="3"/>
      <c r="M144" s="18"/>
      <c r="N144" s="3"/>
      <c r="O144" s="18"/>
      <c r="P144" s="3"/>
      <c r="Q144" s="18"/>
      <c r="R144" s="3"/>
      <c r="S144" s="18"/>
      <c r="T144" s="3"/>
      <c r="U144" s="18"/>
      <c r="V144" s="3"/>
      <c r="W144" s="18"/>
      <c r="X144" s="3"/>
      <c r="Y144" s="18"/>
      <c r="Z144" s="3"/>
      <c r="AA144" s="18"/>
      <c r="AB144" s="3"/>
      <c r="AC144" s="18"/>
      <c r="AD144" s="3"/>
      <c r="AE144" s="18"/>
      <c r="AF144" s="18"/>
      <c r="AG144" s="18"/>
      <c r="AH144" s="3"/>
      <c r="AI144" s="18"/>
      <c r="AJ144" s="3"/>
      <c r="AK144" s="18"/>
      <c r="AL144" s="3"/>
      <c r="AM144" s="18"/>
      <c r="AN144" s="3"/>
      <c r="AO144" s="3"/>
      <c r="AP144" s="3"/>
      <c r="AQ144" s="3"/>
      <c r="AR144" s="3"/>
      <c r="AS144" s="3"/>
      <c r="AT144" s="3"/>
      <c r="AU144" s="3"/>
      <c r="AV144" s="3"/>
      <c r="AW144" s="40"/>
      <c r="AX144" s="41"/>
      <c r="AY144" s="3"/>
      <c r="AZ144" s="3"/>
      <c r="BA144" s="3"/>
      <c r="BB144" s="3"/>
      <c r="BC144" s="19"/>
      <c r="BD144" s="3"/>
      <c r="BE144" s="3"/>
      <c r="BF144" s="3"/>
      <c r="BG144" s="3"/>
      <c r="BH144" s="3"/>
      <c r="BI144" s="3"/>
      <c r="BJ144" s="3"/>
      <c r="BK144" s="19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</row>
    <row r="145" spans="1:94" s="20" customFormat="1" ht="23.25">
      <c r="A145" s="3"/>
      <c r="B145" s="3"/>
      <c r="C145" s="46" t="s">
        <v>389</v>
      </c>
      <c r="D145" s="30" t="s">
        <v>455</v>
      </c>
      <c r="E145" s="5"/>
      <c r="F145" s="3"/>
      <c r="G145" s="3"/>
      <c r="H145" s="3"/>
      <c r="I145" s="3"/>
      <c r="J145" s="3"/>
      <c r="K145" s="18"/>
      <c r="L145" s="3"/>
      <c r="M145" s="18"/>
      <c r="N145" s="3"/>
      <c r="O145" s="18"/>
      <c r="P145" s="3"/>
      <c r="Q145" s="18"/>
      <c r="R145" s="3"/>
      <c r="S145" s="18"/>
      <c r="T145" s="3"/>
      <c r="U145" s="18"/>
      <c r="V145" s="3"/>
      <c r="W145" s="18"/>
      <c r="X145" s="3"/>
      <c r="Y145" s="18"/>
      <c r="Z145" s="3"/>
      <c r="AA145" s="18"/>
      <c r="AB145" s="3"/>
      <c r="AC145" s="18"/>
      <c r="AD145" s="3"/>
      <c r="AE145" s="18"/>
      <c r="AF145" s="18"/>
      <c r="AG145" s="18"/>
      <c r="AH145" s="3"/>
      <c r="AI145" s="18"/>
      <c r="AJ145" s="3"/>
      <c r="AK145" s="18"/>
      <c r="AL145" s="3"/>
      <c r="AM145" s="18"/>
      <c r="AN145" s="3"/>
      <c r="AO145" s="3"/>
      <c r="AP145" s="3"/>
      <c r="AQ145" s="3"/>
      <c r="AR145" s="3"/>
      <c r="AS145" s="3"/>
      <c r="AT145" s="3"/>
      <c r="AU145" s="3"/>
      <c r="AV145" s="3"/>
      <c r="AW145" s="40"/>
      <c r="AX145" s="41"/>
      <c r="AY145" s="3"/>
      <c r="AZ145" s="3"/>
      <c r="BA145" s="3"/>
      <c r="BB145" s="3"/>
      <c r="BC145" s="19"/>
      <c r="BD145" s="3"/>
      <c r="BE145" s="3"/>
      <c r="BF145" s="3"/>
      <c r="BG145" s="3"/>
      <c r="BH145" s="3"/>
      <c r="BI145" s="3"/>
      <c r="BJ145" s="3"/>
      <c r="BK145" s="19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</row>
    <row r="146" spans="1:96" s="21" customFormat="1" ht="23.25">
      <c r="A146" s="3">
        <v>46</v>
      </c>
      <c r="B146" s="3">
        <v>40010092</v>
      </c>
      <c r="C146" s="5" t="s">
        <v>175</v>
      </c>
      <c r="D146" s="5" t="s">
        <v>159</v>
      </c>
      <c r="E146" s="5" t="s">
        <v>139</v>
      </c>
      <c r="F146" s="3">
        <v>3</v>
      </c>
      <c r="G146" s="3">
        <v>9</v>
      </c>
      <c r="H146" s="3">
        <v>2</v>
      </c>
      <c r="I146" s="3" t="s">
        <v>4</v>
      </c>
      <c r="J146" s="3">
        <v>4</v>
      </c>
      <c r="K146" s="18">
        <f>IF(J146=0,0,IF(J146&lt;10,1,IF(MOD(J146,30)&lt;10,ROUNDDOWN(J146/30,0),ROUNDUP(J146/30,0))))</f>
        <v>1</v>
      </c>
      <c r="L146" s="3">
        <v>2</v>
      </c>
      <c r="M146" s="18">
        <f>IF(L146=0,0,IF(L146&lt;10,1,IF(MOD(L146,30)&lt;10,ROUNDDOWN(L146/30,0),ROUNDUP(L146/30,0))))</f>
        <v>1</v>
      </c>
      <c r="N146" s="3">
        <v>5</v>
      </c>
      <c r="O146" s="18">
        <f>IF(N146=0,0,IF(N146&lt;10,1,IF(MOD(N146,30)&lt;10,ROUNDDOWN(N146/30,0),ROUNDUP(N146/30,0))))</f>
        <v>1</v>
      </c>
      <c r="P146" s="3">
        <v>1</v>
      </c>
      <c r="Q146" s="18">
        <f>IF(P146=0,0,IF(P146&lt;10,1,IF(MOD(P146,40)&lt;10,ROUNDDOWN(P146/40,0),ROUNDUP(P146/40,0))))</f>
        <v>1</v>
      </c>
      <c r="R146" s="3">
        <v>5</v>
      </c>
      <c r="S146" s="18">
        <f>IF(R146=0,0,IF(R146&lt;10,1,IF(MOD(R146,40)&lt;10,ROUNDDOWN(R146/40,0),ROUNDUP(R146/40,0))))</f>
        <v>1</v>
      </c>
      <c r="T146" s="3">
        <v>6</v>
      </c>
      <c r="U146" s="18">
        <f>IF(T146=0,0,IF(T146&lt;10,1,IF(MOD(T146,40)&lt;10,ROUNDDOWN(T146/40,0),ROUNDUP(T146/40,0))))</f>
        <v>1</v>
      </c>
      <c r="V146" s="3">
        <v>10</v>
      </c>
      <c r="W146" s="18">
        <f>IF(V146=0,0,IF(V146&lt;10,1,IF(MOD(V146,40)&lt;10,ROUNDDOWN(V146/40,0),ROUNDUP(V146/40,0))))</f>
        <v>1</v>
      </c>
      <c r="X146" s="3">
        <v>4</v>
      </c>
      <c r="Y146" s="18">
        <f>IF(X146=0,0,IF(X146&lt;10,1,IF(MOD(X146,40)&lt;10,ROUNDDOWN(X146/40,0),ROUNDUP(X146/40,0))))</f>
        <v>1</v>
      </c>
      <c r="Z146" s="3">
        <v>10</v>
      </c>
      <c r="AA146" s="18">
        <f>IF(Z146=0,0,IF(Z146&lt;10,1,IF(MOD(Z146,40)&lt;10,ROUNDDOWN(Z146/40,0),ROUNDUP(Z146/40,0))))</f>
        <v>1</v>
      </c>
      <c r="AB146" s="3"/>
      <c r="AC146" s="18">
        <f>IF(AB146=0,0,IF(AB146&lt;10,1,IF(MOD(AB146,40)&lt;10,ROUNDDOWN(AB146/40,0),ROUNDUP(AB146/40,0))))</f>
        <v>0</v>
      </c>
      <c r="AD146" s="3"/>
      <c r="AE146" s="18">
        <f>IF(AD146=0,0,IF(AD146&lt;10,1,IF(MOD(AD146,40)&lt;10,ROUNDDOWN(AD146/40,0),ROUNDUP(AD146/40,0))))</f>
        <v>0</v>
      </c>
      <c r="AF146" s="18"/>
      <c r="AG146" s="18">
        <f>IF(AF146=0,0,IF(AF146&lt;10,1,IF(MOD(AF146,40)&lt;10,ROUNDDOWN(AF146/40,0),ROUNDUP(AF146/40,0))))</f>
        <v>0</v>
      </c>
      <c r="AH146" s="3"/>
      <c r="AI146" s="18">
        <f>IF(AH146=0,0,IF(AH146&lt;10,1,IF(MOD(AH146,40)&lt;10,ROUNDDOWN(AH146/40,0),ROUNDUP(AH146/40,0))))</f>
        <v>0</v>
      </c>
      <c r="AJ146" s="3"/>
      <c r="AK146" s="18">
        <f>IF(AJ146=0,0,IF(AJ146&lt;10,1,IF(MOD(AJ146,40)&lt;10,ROUNDDOWN(AJ146/40,0),ROUNDUP(AJ146/40,0))))</f>
        <v>0</v>
      </c>
      <c r="AL146" s="3"/>
      <c r="AM146" s="18">
        <f>IF(AL146=0,0,IF(AL146&lt;10,1,IF(MOD(AL146,40)&lt;10,ROUNDDOWN(AL146/40,0),ROUNDUP(AL146/40,0))))</f>
        <v>0</v>
      </c>
      <c r="AN146" s="3">
        <f>SUM(J146+L146+N146+P146+R146+T146+V146+X146+Z146+AB146+AD146+AF146+AH146+AJ146+AL146)</f>
        <v>47</v>
      </c>
      <c r="AO146" s="3">
        <f>SUM(K146+M146+O146+Q146+S146+U146+W146+Y146+AA146+AC146+AE146+AG146+AI146+AK146+AM146)</f>
        <v>9</v>
      </c>
      <c r="AP146" s="3">
        <v>1</v>
      </c>
      <c r="AQ146" s="3">
        <v>2</v>
      </c>
      <c r="AR146" s="3">
        <f>SUM(AP146:AQ146)</f>
        <v>3</v>
      </c>
      <c r="AS146" s="3">
        <v>1</v>
      </c>
      <c r="AT146" s="3">
        <v>0</v>
      </c>
      <c r="AU146" s="3">
        <v>2</v>
      </c>
      <c r="AV146" s="3">
        <v>0</v>
      </c>
      <c r="AW146" s="40">
        <f>IF(AN146&lt;=0,0,IF(AN146&lt;=359,1,IF(AN146&lt;=719,2,IF(AN146&lt;=1079,3,IF(AN146&lt;=1679,4,IF(AN146&lt;=1680,5,IF(AN146&lt;=1680,1,5)))))))</f>
        <v>1</v>
      </c>
      <c r="AX146" s="41">
        <f>IF(AN146&gt;120,ROUND(((((K146+M146+O146)*30)+(J146+L146+N146))/50+(((Q146+S146+U146+W146+Y146+AA146)*40)+(P146+R146+T146+V146+X146+Z146))/50+(AC146+AE146+AG146+AI146+AK146+AM146)*2),0),IF((J146+L146+N146+P146+R146+T146+V146+X146+Z146)&lt;=0,0,IF((J146+L146+N146+P146+R146+T146+V146+X146+Z146)&lt;=20,1,IF((J146+L146+N146+P146+R146+T146+V146+X146+Z146)&lt;=40,2,IF((J146+L146+N146+P146+R146+T146+V146+X146+Z146)&lt;=60,3,IF((J146+L146+N146+P146+R146+T146+V146+X146+Z146)&lt;=80,4,IF((J146+L146+N146+P146+R146+T146+V146+X146+Z146)&lt;=100,5,IF((J146+L146+N146+P146+R146+T146+V146+X146+Z146)&lt;=120,6,0)))))))+((AC146+AE146+AG146+AI146+AK146+AM146)*2))</f>
        <v>3</v>
      </c>
      <c r="AY146" s="3">
        <f>SUM(AW146:AX146)</f>
        <v>4</v>
      </c>
      <c r="AZ146" s="3">
        <f>SUM(AP146)-AW146</f>
        <v>0</v>
      </c>
      <c r="BA146" s="3">
        <f>SUM(AQ146)-AX146</f>
        <v>-1</v>
      </c>
      <c r="BB146" s="3">
        <f>SUM(AR146)-AY146</f>
        <v>-1</v>
      </c>
      <c r="BC146" s="19">
        <f>SUM(BB146)/AY146*100</f>
        <v>-25</v>
      </c>
      <c r="BD146" s="3"/>
      <c r="BE146" s="3"/>
      <c r="BF146" s="3"/>
      <c r="BG146" s="3"/>
      <c r="BH146" s="3"/>
      <c r="BI146" s="3">
        <v>1</v>
      </c>
      <c r="BJ146" s="3">
        <f>BB146+BE146+BF146+BG146+BH146+BI146-BD146</f>
        <v>0</v>
      </c>
      <c r="BK146" s="19">
        <f>SUM(BJ146)/AY146*100</f>
        <v>0</v>
      </c>
      <c r="BL146" s="20"/>
      <c r="CQ146" s="20"/>
      <c r="CR146" s="20"/>
    </row>
    <row r="147" spans="1:96" s="21" customFormat="1" ht="23.25">
      <c r="A147" s="3"/>
      <c r="B147" s="3"/>
      <c r="C147" s="29" t="s">
        <v>261</v>
      </c>
      <c r="D147" s="30" t="s">
        <v>352</v>
      </c>
      <c r="E147" s="5"/>
      <c r="F147" s="3"/>
      <c r="G147" s="3"/>
      <c r="H147" s="3"/>
      <c r="I147" s="3"/>
      <c r="J147" s="3"/>
      <c r="K147" s="18"/>
      <c r="L147" s="3"/>
      <c r="M147" s="18"/>
      <c r="N147" s="3"/>
      <c r="O147" s="18"/>
      <c r="P147" s="3"/>
      <c r="Q147" s="18"/>
      <c r="R147" s="3"/>
      <c r="S147" s="18"/>
      <c r="T147" s="3"/>
      <c r="U147" s="18"/>
      <c r="V147" s="3"/>
      <c r="W147" s="18"/>
      <c r="X147" s="3"/>
      <c r="Y147" s="18"/>
      <c r="Z147" s="3"/>
      <c r="AA147" s="18"/>
      <c r="AB147" s="3"/>
      <c r="AC147" s="18"/>
      <c r="AD147" s="3"/>
      <c r="AE147" s="18"/>
      <c r="AF147" s="18"/>
      <c r="AG147" s="18"/>
      <c r="AH147" s="3"/>
      <c r="AI147" s="18"/>
      <c r="AJ147" s="3"/>
      <c r="AK147" s="18"/>
      <c r="AL147" s="3"/>
      <c r="AM147" s="18"/>
      <c r="AN147" s="3"/>
      <c r="AO147" s="3"/>
      <c r="AP147" s="3"/>
      <c r="AQ147" s="3"/>
      <c r="AR147" s="3"/>
      <c r="AS147" s="3"/>
      <c r="AT147" s="3"/>
      <c r="AU147" s="3"/>
      <c r="AV147" s="3"/>
      <c r="AW147" s="40"/>
      <c r="AX147" s="41"/>
      <c r="AY147" s="3"/>
      <c r="AZ147" s="3"/>
      <c r="BA147" s="3"/>
      <c r="BB147" s="3"/>
      <c r="BC147" s="19"/>
      <c r="BD147" s="3"/>
      <c r="BE147" s="3"/>
      <c r="BF147" s="3"/>
      <c r="BG147" s="3"/>
      <c r="BH147" s="3"/>
      <c r="BI147" s="3"/>
      <c r="BJ147" s="3"/>
      <c r="BK147" s="19"/>
      <c r="BL147" s="20"/>
      <c r="CQ147" s="20"/>
      <c r="CR147" s="20"/>
    </row>
    <row r="148" spans="1:96" s="21" customFormat="1" ht="23.25">
      <c r="A148" s="3"/>
      <c r="B148" s="3"/>
      <c r="C148" s="46" t="s">
        <v>389</v>
      </c>
      <c r="D148" s="30" t="s">
        <v>408</v>
      </c>
      <c r="E148" s="5"/>
      <c r="F148" s="3"/>
      <c r="G148" s="3"/>
      <c r="H148" s="3"/>
      <c r="I148" s="3"/>
      <c r="J148" s="3"/>
      <c r="K148" s="18"/>
      <c r="L148" s="3"/>
      <c r="M148" s="18"/>
      <c r="N148" s="3"/>
      <c r="O148" s="18"/>
      <c r="P148" s="3"/>
      <c r="Q148" s="18"/>
      <c r="R148" s="3"/>
      <c r="S148" s="18"/>
      <c r="T148" s="3"/>
      <c r="U148" s="18"/>
      <c r="V148" s="3"/>
      <c r="W148" s="18"/>
      <c r="X148" s="3"/>
      <c r="Y148" s="18"/>
      <c r="Z148" s="3"/>
      <c r="AA148" s="18"/>
      <c r="AB148" s="3"/>
      <c r="AC148" s="18"/>
      <c r="AD148" s="3"/>
      <c r="AE148" s="18"/>
      <c r="AF148" s="18"/>
      <c r="AG148" s="18"/>
      <c r="AH148" s="3"/>
      <c r="AI148" s="18"/>
      <c r="AJ148" s="3"/>
      <c r="AK148" s="18"/>
      <c r="AL148" s="3"/>
      <c r="AM148" s="18"/>
      <c r="AN148" s="3"/>
      <c r="AO148" s="3"/>
      <c r="AP148" s="3"/>
      <c r="AQ148" s="3"/>
      <c r="AR148" s="3"/>
      <c r="AS148" s="3"/>
      <c r="AT148" s="3"/>
      <c r="AU148" s="3"/>
      <c r="AV148" s="3"/>
      <c r="AW148" s="40"/>
      <c r="AX148" s="41"/>
      <c r="AY148" s="3"/>
      <c r="AZ148" s="3"/>
      <c r="BA148" s="3"/>
      <c r="BB148" s="3"/>
      <c r="BC148" s="19"/>
      <c r="BD148" s="3"/>
      <c r="BE148" s="3"/>
      <c r="BF148" s="3"/>
      <c r="BG148" s="3"/>
      <c r="BH148" s="3"/>
      <c r="BI148" s="3"/>
      <c r="BJ148" s="3"/>
      <c r="BK148" s="19"/>
      <c r="BL148" s="20"/>
      <c r="CQ148" s="20"/>
      <c r="CR148" s="20"/>
    </row>
    <row r="149" spans="1:96" s="21" customFormat="1" ht="23.25">
      <c r="A149" s="3">
        <v>47</v>
      </c>
      <c r="B149" s="3">
        <v>40010130</v>
      </c>
      <c r="C149" s="5" t="s">
        <v>176</v>
      </c>
      <c r="D149" s="5" t="s">
        <v>2</v>
      </c>
      <c r="E149" s="5" t="s">
        <v>2</v>
      </c>
      <c r="F149" s="3">
        <v>8</v>
      </c>
      <c r="G149" s="3">
        <v>30</v>
      </c>
      <c r="H149" s="3">
        <v>4</v>
      </c>
      <c r="I149" s="3" t="s">
        <v>4</v>
      </c>
      <c r="J149" s="3">
        <v>2</v>
      </c>
      <c r="K149" s="18">
        <f>IF(J149=0,0,IF(J149&lt;10,1,IF(MOD(J149,30)&lt;10,ROUNDDOWN(J149/30,0),ROUNDUP(J149/30,0))))</f>
        <v>1</v>
      </c>
      <c r="L149" s="3">
        <v>4</v>
      </c>
      <c r="M149" s="18">
        <f>IF(L149=0,0,IF(L149&lt;10,1,IF(MOD(L149,30)&lt;10,ROUNDDOWN(L149/30,0),ROUNDUP(L149/30,0))))</f>
        <v>1</v>
      </c>
      <c r="N149" s="3">
        <v>8</v>
      </c>
      <c r="O149" s="18">
        <f>IF(N149=0,0,IF(N149&lt;10,1,IF(MOD(N149,30)&lt;10,ROUNDDOWN(N149/30,0),ROUNDUP(N149/30,0))))</f>
        <v>1</v>
      </c>
      <c r="P149" s="3">
        <v>5</v>
      </c>
      <c r="Q149" s="18">
        <f>IF(P149=0,0,IF(P149&lt;10,1,IF(MOD(P149,40)&lt;10,ROUNDDOWN(P149/40,0),ROUNDUP(P149/40,0))))</f>
        <v>1</v>
      </c>
      <c r="R149" s="3">
        <v>3</v>
      </c>
      <c r="S149" s="18">
        <f>IF(R149=0,0,IF(R149&lt;10,1,IF(MOD(R149,40)&lt;10,ROUNDDOWN(R149/40,0),ROUNDUP(R149/40,0))))</f>
        <v>1</v>
      </c>
      <c r="T149" s="3">
        <v>5</v>
      </c>
      <c r="U149" s="18">
        <f>IF(T149=0,0,IF(T149&lt;10,1,IF(MOD(T149,40)&lt;10,ROUNDDOWN(T149/40,0),ROUNDUP(T149/40,0))))</f>
        <v>1</v>
      </c>
      <c r="V149" s="3">
        <v>7</v>
      </c>
      <c r="W149" s="18">
        <f>IF(V149=0,0,IF(V149&lt;10,1,IF(MOD(V149,40)&lt;10,ROUNDDOWN(V149/40,0),ROUNDUP(V149/40,0))))</f>
        <v>1</v>
      </c>
      <c r="X149" s="3">
        <v>6</v>
      </c>
      <c r="Y149" s="18">
        <f>IF(X149=0,0,IF(X149&lt;10,1,IF(MOD(X149,40)&lt;10,ROUNDDOWN(X149/40,0),ROUNDUP(X149/40,0))))</f>
        <v>1</v>
      </c>
      <c r="Z149" s="3">
        <v>6</v>
      </c>
      <c r="AA149" s="18">
        <f>IF(Z149=0,0,IF(Z149&lt;10,1,IF(MOD(Z149,40)&lt;10,ROUNDDOWN(Z149/40,0),ROUNDUP(Z149/40,0))))</f>
        <v>1</v>
      </c>
      <c r="AB149" s="3"/>
      <c r="AC149" s="18">
        <f>IF(AB149=0,0,IF(AB149&lt;10,1,IF(MOD(AB149,40)&lt;10,ROUNDDOWN(AB149/40,0),ROUNDUP(AB149/40,0))))</f>
        <v>0</v>
      </c>
      <c r="AD149" s="3"/>
      <c r="AE149" s="18">
        <f>IF(AD149=0,0,IF(AD149&lt;10,1,IF(MOD(AD149,40)&lt;10,ROUNDDOWN(AD149/40,0),ROUNDUP(AD149/40,0))))</f>
        <v>0</v>
      </c>
      <c r="AF149" s="18"/>
      <c r="AG149" s="18">
        <f>IF(AF149=0,0,IF(AF149&lt;10,1,IF(MOD(AF149,40)&lt;10,ROUNDDOWN(AF149/40,0),ROUNDUP(AF149/40,0))))</f>
        <v>0</v>
      </c>
      <c r="AH149" s="3"/>
      <c r="AI149" s="18">
        <f>IF(AH149=0,0,IF(AH149&lt;10,1,IF(MOD(AH149,40)&lt;10,ROUNDDOWN(AH149/40,0),ROUNDUP(AH149/40,0))))</f>
        <v>0</v>
      </c>
      <c r="AJ149" s="3"/>
      <c r="AK149" s="18">
        <f>IF(AJ149=0,0,IF(AJ149&lt;10,1,IF(MOD(AJ149,40)&lt;10,ROUNDDOWN(AJ149/40,0),ROUNDUP(AJ149/40,0))))</f>
        <v>0</v>
      </c>
      <c r="AL149" s="3"/>
      <c r="AM149" s="18">
        <f>IF(AL149=0,0,IF(AL149&lt;10,1,IF(MOD(AL149,40)&lt;10,ROUNDDOWN(AL149/40,0),ROUNDUP(AL149/40,0))))</f>
        <v>0</v>
      </c>
      <c r="AN149" s="3">
        <f>SUM(J149+L149+N149+P149+R149+T149+V149+X149+Z149+AB149+AD149+AF149+AH149+AJ149+AL149)</f>
        <v>46</v>
      </c>
      <c r="AO149" s="3">
        <f>SUM(K149+M149+O149+Q149+S149+U149+W149+Y149+AA149+AC149+AE149+AG149+AI149+AK149+AM149)</f>
        <v>9</v>
      </c>
      <c r="AP149" s="3">
        <v>1</v>
      </c>
      <c r="AQ149" s="3">
        <v>2</v>
      </c>
      <c r="AR149" s="3">
        <f>SUM(AP149:AQ149)</f>
        <v>3</v>
      </c>
      <c r="AS149" s="3">
        <v>1</v>
      </c>
      <c r="AT149" s="3">
        <v>0</v>
      </c>
      <c r="AU149" s="3">
        <v>2</v>
      </c>
      <c r="AV149" s="3">
        <v>0</v>
      </c>
      <c r="AW149" s="40">
        <f>IF(AN149&lt;=0,0,IF(AN149&lt;=359,1,IF(AN149&lt;=719,2,IF(AN149&lt;=1079,3,IF(AN149&lt;=1679,4,IF(AN149&lt;=1680,5,IF(AN149&lt;=1680,1,5)))))))</f>
        <v>1</v>
      </c>
      <c r="AX149" s="41">
        <f>IF(AN149&gt;120,ROUND(((((K149+M149+O149)*30)+(J149+L149+N149))/50+(((Q149+S149+U149+W149+Y149+AA149)*40)+(P149+R149+T149+V149+X149+Z149))/50+(AC149+AE149+AG149+AI149+AK149+AM149)*2),0),IF((J149+L149+N149+P149+R149+T149+V149+X149+Z149)&lt;=0,0,IF((J149+L149+N149+P149+R149+T149+V149+X149+Z149)&lt;=20,1,IF((J149+L149+N149+P149+R149+T149+V149+X149+Z149)&lt;=40,2,IF((J149+L149+N149+P149+R149+T149+V149+X149+Z149)&lt;=60,3,IF((J149+L149+N149+P149+R149+T149+V149+X149+Z149)&lt;=80,4,IF((J149+L149+N149+P149+R149+T149+V149+X149+Z149)&lt;=100,5,IF((J149+L149+N149+P149+R149+T149+V149+X149+Z149)&lt;=120,6,0)))))))+((AC149+AE149+AG149+AI149+AK149+AM149)*2))</f>
        <v>3</v>
      </c>
      <c r="AY149" s="3">
        <f>SUM(AW149:AX149)</f>
        <v>4</v>
      </c>
      <c r="AZ149" s="3">
        <f>SUM(AP149)-AW149</f>
        <v>0</v>
      </c>
      <c r="BA149" s="3">
        <f>SUM(AQ149)-AX149</f>
        <v>-1</v>
      </c>
      <c r="BB149" s="3">
        <f>SUM(AR149)-AY149</f>
        <v>-1</v>
      </c>
      <c r="BC149" s="19">
        <f>SUM(BB149)/AY149*100</f>
        <v>-25</v>
      </c>
      <c r="BD149" s="3"/>
      <c r="BE149" s="3"/>
      <c r="BF149" s="3">
        <v>1</v>
      </c>
      <c r="BG149" s="3"/>
      <c r="BH149" s="3"/>
      <c r="BI149" s="3">
        <v>1</v>
      </c>
      <c r="BJ149" s="3">
        <f>BB149+BE149+BF149+BG149+BH149+BI149-BD149</f>
        <v>1</v>
      </c>
      <c r="BK149" s="19">
        <f>SUM(BJ149)/AY149*100</f>
        <v>25</v>
      </c>
      <c r="BL149" s="20"/>
      <c r="CQ149" s="20"/>
      <c r="CR149" s="20"/>
    </row>
    <row r="150" spans="1:96" s="21" customFormat="1" ht="23.25">
      <c r="A150" s="3"/>
      <c r="B150" s="3"/>
      <c r="C150" s="29" t="s">
        <v>261</v>
      </c>
      <c r="D150" s="30" t="s">
        <v>324</v>
      </c>
      <c r="E150" s="5"/>
      <c r="F150" s="3"/>
      <c r="G150" s="3"/>
      <c r="H150" s="3"/>
      <c r="I150" s="3"/>
      <c r="J150" s="3"/>
      <c r="K150" s="18"/>
      <c r="L150" s="3"/>
      <c r="M150" s="18"/>
      <c r="N150" s="3"/>
      <c r="O150" s="18"/>
      <c r="P150" s="3"/>
      <c r="Q150" s="18"/>
      <c r="R150" s="3"/>
      <c r="S150" s="18"/>
      <c r="T150" s="3"/>
      <c r="U150" s="18"/>
      <c r="V150" s="3"/>
      <c r="W150" s="18"/>
      <c r="X150" s="3"/>
      <c r="Y150" s="18"/>
      <c r="Z150" s="3"/>
      <c r="AA150" s="18"/>
      <c r="AB150" s="3"/>
      <c r="AC150" s="18"/>
      <c r="AD150" s="3"/>
      <c r="AE150" s="18"/>
      <c r="AF150" s="18"/>
      <c r="AG150" s="18"/>
      <c r="AH150" s="3"/>
      <c r="AI150" s="18"/>
      <c r="AJ150" s="3"/>
      <c r="AK150" s="18"/>
      <c r="AL150" s="3"/>
      <c r="AM150" s="18"/>
      <c r="AN150" s="3"/>
      <c r="AO150" s="3"/>
      <c r="AP150" s="3"/>
      <c r="AQ150" s="3"/>
      <c r="AR150" s="3"/>
      <c r="AS150" s="3"/>
      <c r="AT150" s="3"/>
      <c r="AU150" s="3"/>
      <c r="AV150" s="3"/>
      <c r="AW150" s="40"/>
      <c r="AX150" s="41"/>
      <c r="AY150" s="3"/>
      <c r="AZ150" s="3"/>
      <c r="BA150" s="3"/>
      <c r="BB150" s="3"/>
      <c r="BC150" s="19"/>
      <c r="BD150" s="3"/>
      <c r="BE150" s="3"/>
      <c r="BF150" s="3"/>
      <c r="BG150" s="3"/>
      <c r="BH150" s="3"/>
      <c r="BI150" s="3"/>
      <c r="BJ150" s="3"/>
      <c r="BK150" s="19"/>
      <c r="BL150" s="20"/>
      <c r="CQ150" s="20"/>
      <c r="CR150" s="20"/>
    </row>
    <row r="151" spans="1:96" s="21" customFormat="1" ht="23.25">
      <c r="A151" s="3"/>
      <c r="B151" s="3"/>
      <c r="C151" s="46" t="s">
        <v>389</v>
      </c>
      <c r="D151" s="30" t="s">
        <v>459</v>
      </c>
      <c r="E151" s="5"/>
      <c r="F151" s="3"/>
      <c r="G151" s="3"/>
      <c r="H151" s="3"/>
      <c r="I151" s="3"/>
      <c r="J151" s="3"/>
      <c r="K151" s="18"/>
      <c r="L151" s="3"/>
      <c r="M151" s="18"/>
      <c r="N151" s="3"/>
      <c r="O151" s="18"/>
      <c r="P151" s="3"/>
      <c r="Q151" s="18"/>
      <c r="R151" s="3"/>
      <c r="S151" s="18"/>
      <c r="T151" s="3"/>
      <c r="U151" s="18"/>
      <c r="V151" s="3"/>
      <c r="W151" s="18"/>
      <c r="X151" s="3"/>
      <c r="Y151" s="18"/>
      <c r="Z151" s="3"/>
      <c r="AA151" s="18"/>
      <c r="AB151" s="3"/>
      <c r="AC151" s="18"/>
      <c r="AD151" s="3"/>
      <c r="AE151" s="18"/>
      <c r="AF151" s="18"/>
      <c r="AG151" s="18"/>
      <c r="AH151" s="3"/>
      <c r="AI151" s="18"/>
      <c r="AJ151" s="3"/>
      <c r="AK151" s="18"/>
      <c r="AL151" s="3"/>
      <c r="AM151" s="18"/>
      <c r="AN151" s="3"/>
      <c r="AO151" s="3"/>
      <c r="AP151" s="3"/>
      <c r="AQ151" s="3"/>
      <c r="AR151" s="3"/>
      <c r="AS151" s="3"/>
      <c r="AT151" s="3"/>
      <c r="AU151" s="3"/>
      <c r="AV151" s="3"/>
      <c r="AW151" s="40"/>
      <c r="AX151" s="41"/>
      <c r="AY151" s="3"/>
      <c r="AZ151" s="3"/>
      <c r="BA151" s="3"/>
      <c r="BB151" s="3"/>
      <c r="BC151" s="19"/>
      <c r="BD151" s="3"/>
      <c r="BE151" s="3"/>
      <c r="BF151" s="3"/>
      <c r="BG151" s="3"/>
      <c r="BH151" s="3"/>
      <c r="BI151" s="3"/>
      <c r="BJ151" s="3"/>
      <c r="BK151" s="19"/>
      <c r="BL151" s="20"/>
      <c r="CQ151" s="20"/>
      <c r="CR151" s="20"/>
    </row>
    <row r="152" spans="1:96" s="21" customFormat="1" ht="23.25">
      <c r="A152" s="3"/>
      <c r="B152" s="3"/>
      <c r="C152" s="46"/>
      <c r="D152" s="30"/>
      <c r="E152" s="5"/>
      <c r="F152" s="3"/>
      <c r="G152" s="3"/>
      <c r="H152" s="3"/>
      <c r="I152" s="3"/>
      <c r="J152" s="3"/>
      <c r="K152" s="18"/>
      <c r="L152" s="3"/>
      <c r="M152" s="18"/>
      <c r="N152" s="3"/>
      <c r="O152" s="18"/>
      <c r="P152" s="3"/>
      <c r="Q152" s="18"/>
      <c r="R152" s="3"/>
      <c r="S152" s="18"/>
      <c r="T152" s="3"/>
      <c r="U152" s="18"/>
      <c r="V152" s="3"/>
      <c r="W152" s="18"/>
      <c r="X152" s="3"/>
      <c r="Y152" s="18"/>
      <c r="Z152" s="3"/>
      <c r="AA152" s="18"/>
      <c r="AB152" s="3"/>
      <c r="AC152" s="18"/>
      <c r="AD152" s="3"/>
      <c r="AE152" s="18"/>
      <c r="AF152" s="18"/>
      <c r="AG152" s="18"/>
      <c r="AH152" s="3"/>
      <c r="AI152" s="18"/>
      <c r="AJ152" s="3"/>
      <c r="AK152" s="18"/>
      <c r="AL152" s="3"/>
      <c r="AM152" s="18"/>
      <c r="AN152" s="3"/>
      <c r="AO152" s="3"/>
      <c r="AP152" s="3"/>
      <c r="AQ152" s="3"/>
      <c r="AR152" s="3"/>
      <c r="AS152" s="3"/>
      <c r="AT152" s="3"/>
      <c r="AU152" s="3"/>
      <c r="AV152" s="3"/>
      <c r="AW152" s="40"/>
      <c r="AX152" s="41"/>
      <c r="AY152" s="3"/>
      <c r="AZ152" s="3"/>
      <c r="BA152" s="3"/>
      <c r="BB152" s="3"/>
      <c r="BC152" s="19"/>
      <c r="BD152" s="3"/>
      <c r="BE152" s="3"/>
      <c r="BF152" s="3"/>
      <c r="BG152" s="3"/>
      <c r="BH152" s="3"/>
      <c r="BI152" s="3"/>
      <c r="BJ152" s="3"/>
      <c r="BK152" s="19"/>
      <c r="BL152" s="20"/>
      <c r="CQ152" s="20"/>
      <c r="CR152" s="20"/>
    </row>
    <row r="153" spans="1:96" s="21" customFormat="1" ht="23.25">
      <c r="A153" s="3">
        <v>48</v>
      </c>
      <c r="B153" s="3">
        <v>40010008</v>
      </c>
      <c r="C153" s="5" t="s">
        <v>66</v>
      </c>
      <c r="D153" s="5"/>
      <c r="E153" s="5" t="s">
        <v>139</v>
      </c>
      <c r="F153" s="3">
        <v>3</v>
      </c>
      <c r="G153" s="3">
        <v>25</v>
      </c>
      <c r="H153" s="3">
        <v>1</v>
      </c>
      <c r="I153" s="3" t="s">
        <v>4</v>
      </c>
      <c r="J153" s="3">
        <v>2</v>
      </c>
      <c r="K153" s="18">
        <f>IF(J153=0,0,IF(J153&lt;10,1,IF(MOD(J153,30)&lt;10,ROUNDDOWN(J153/30,0),ROUNDUP(J153/30,0))))</f>
        <v>1</v>
      </c>
      <c r="L153" s="3">
        <v>10</v>
      </c>
      <c r="M153" s="18">
        <f>IF(L153=0,0,IF(L153&lt;10,1,IF(MOD(L153,30)&lt;10,ROUNDDOWN(L153/30,0),ROUNDUP(L153/30,0))))</f>
        <v>1</v>
      </c>
      <c r="N153" s="3">
        <v>3</v>
      </c>
      <c r="O153" s="18">
        <f>IF(N153=0,0,IF(N153&lt;10,1,IF(MOD(N153,30)&lt;10,ROUNDDOWN(N153/30,0),ROUNDUP(N153/30,0))))</f>
        <v>1</v>
      </c>
      <c r="P153" s="3">
        <v>3</v>
      </c>
      <c r="Q153" s="18">
        <f>IF(P153=0,0,IF(P153&lt;10,1,IF(MOD(P153,40)&lt;10,ROUNDDOWN(P153/40,0),ROUNDUP(P153/40,0))))</f>
        <v>1</v>
      </c>
      <c r="R153" s="3">
        <v>6</v>
      </c>
      <c r="S153" s="18">
        <f>IF(R153=0,0,IF(R153&lt;10,1,IF(MOD(R153,40)&lt;10,ROUNDDOWN(R153/40,0),ROUNDUP(R153/40,0))))</f>
        <v>1</v>
      </c>
      <c r="T153" s="3">
        <v>7</v>
      </c>
      <c r="U153" s="18">
        <f>IF(T153=0,0,IF(T153&lt;10,1,IF(MOD(T153,40)&lt;10,ROUNDDOWN(T153/40,0),ROUNDUP(T153/40,0))))</f>
        <v>1</v>
      </c>
      <c r="V153" s="3">
        <v>2</v>
      </c>
      <c r="W153" s="18">
        <f>IF(V153=0,0,IF(V153&lt;10,1,IF(MOD(V153,40)&lt;10,ROUNDDOWN(V153/40,0),ROUNDUP(V153/40,0))))</f>
        <v>1</v>
      </c>
      <c r="X153" s="3">
        <v>3</v>
      </c>
      <c r="Y153" s="18">
        <f>IF(X153=0,0,IF(X153&lt;10,1,IF(MOD(X153,40)&lt;10,ROUNDDOWN(X153/40,0),ROUNDUP(X153/40,0))))</f>
        <v>1</v>
      </c>
      <c r="Z153" s="3">
        <v>6</v>
      </c>
      <c r="AA153" s="18">
        <f>IF(Z153=0,0,IF(Z153&lt;10,1,IF(MOD(Z153,40)&lt;10,ROUNDDOWN(Z153/40,0),ROUNDUP(Z153/40,0))))</f>
        <v>1</v>
      </c>
      <c r="AB153" s="3"/>
      <c r="AC153" s="18">
        <f>IF(AB153=0,0,IF(AB153&lt;10,1,IF(MOD(AB153,40)&lt;10,ROUNDDOWN(AB153/40,0),ROUNDUP(AB153/40,0))))</f>
        <v>0</v>
      </c>
      <c r="AD153" s="3"/>
      <c r="AE153" s="18">
        <f>IF(AD153=0,0,IF(AD153&lt;10,1,IF(MOD(AD153,40)&lt;10,ROUNDDOWN(AD153/40,0),ROUNDUP(AD153/40,0))))</f>
        <v>0</v>
      </c>
      <c r="AF153" s="18"/>
      <c r="AG153" s="18">
        <f>IF(AF153=0,0,IF(AF153&lt;10,1,IF(MOD(AF153,40)&lt;10,ROUNDDOWN(AF153/40,0),ROUNDUP(AF153/40,0))))</f>
        <v>0</v>
      </c>
      <c r="AH153" s="3"/>
      <c r="AI153" s="18">
        <f>IF(AH153=0,0,IF(AH153&lt;10,1,IF(MOD(AH153,40)&lt;10,ROUNDDOWN(AH153/40,0),ROUNDUP(AH153/40,0))))</f>
        <v>0</v>
      </c>
      <c r="AJ153" s="3"/>
      <c r="AK153" s="18">
        <f>IF(AJ153=0,0,IF(AJ153&lt;10,1,IF(MOD(AJ153,40)&lt;10,ROUNDDOWN(AJ153/40,0),ROUNDUP(AJ153/40,0))))</f>
        <v>0</v>
      </c>
      <c r="AL153" s="3"/>
      <c r="AM153" s="18">
        <f>IF(AL153=0,0,IF(AL153&lt;10,1,IF(MOD(AL153,40)&lt;10,ROUNDDOWN(AL153/40,0),ROUNDUP(AL153/40,0))))</f>
        <v>0</v>
      </c>
      <c r="AN153" s="3">
        <f>SUM(J153+L153+N153+P153+R153+T153+V153+X153+Z153+AB153+AD153+AF153+AH153+AJ153+AL153)</f>
        <v>42</v>
      </c>
      <c r="AO153" s="3">
        <f>SUM(K153+M153+O153+Q153+S153+U153+W153+Y153+AA153+AC153+AE153+AG153+AI153+AK153+AM153)</f>
        <v>9</v>
      </c>
      <c r="AP153" s="3">
        <v>1</v>
      </c>
      <c r="AQ153" s="3">
        <v>2</v>
      </c>
      <c r="AR153" s="3">
        <f>SUM(AP153:AQ153)</f>
        <v>3</v>
      </c>
      <c r="AS153" s="3">
        <v>1</v>
      </c>
      <c r="AT153" s="3">
        <v>0</v>
      </c>
      <c r="AU153" s="3">
        <v>2</v>
      </c>
      <c r="AV153" s="3">
        <v>0</v>
      </c>
      <c r="AW153" s="40">
        <f>IF(AN153&lt;=0,0,IF(AN153&lt;=359,1,IF(AN153&lt;=719,2,IF(AN153&lt;=1079,3,IF(AN153&lt;=1679,4,IF(AN153&lt;=1680,5,IF(AN153&lt;=1680,1,5)))))))</f>
        <v>1</v>
      </c>
      <c r="AX153" s="41">
        <f>IF(AN153&gt;120,ROUND(((((K153+M153+O153)*30)+(J153+L153+N153))/50+(((Q153+S153+U153+W153+Y153+AA153)*40)+(P153+R153+T153+V153+X153+Z153))/50+(AC153+AE153+AG153+AI153+AK153+AM153)*2),0),IF((J153+L153+N153+P153+R153+T153+V153+X153+Z153)&lt;=0,0,IF((J153+L153+N153+P153+R153+T153+V153+X153+Z153)&lt;=20,1,IF((J153+L153+N153+P153+R153+T153+V153+X153+Z153)&lt;=40,2,IF((J153+L153+N153+P153+R153+T153+V153+X153+Z153)&lt;=60,3,IF((J153+L153+N153+P153+R153+T153+V153+X153+Z153)&lt;=80,4,IF((J153+L153+N153+P153+R153+T153+V153+X153+Z153)&lt;=100,5,IF((J153+L153+N153+P153+R153+T153+V153+X153+Z153)&lt;=120,6,0)))))))+((AC153+AE153+AG153+AI153+AK153+AM153)*2))</f>
        <v>3</v>
      </c>
      <c r="AY153" s="3">
        <f>SUM(AW153:AX153)</f>
        <v>4</v>
      </c>
      <c r="AZ153" s="3">
        <f>SUM(AP153)-AW153</f>
        <v>0</v>
      </c>
      <c r="BA153" s="3">
        <f>SUM(AQ153)-AX153</f>
        <v>-1</v>
      </c>
      <c r="BB153" s="3">
        <f>SUM(AR153)-AY153</f>
        <v>-1</v>
      </c>
      <c r="BC153" s="19">
        <f>SUM(BB153)/AY153*100</f>
        <v>-25</v>
      </c>
      <c r="BD153" s="3"/>
      <c r="BE153" s="3"/>
      <c r="BF153" s="3"/>
      <c r="BG153" s="3">
        <v>1</v>
      </c>
      <c r="BH153" s="3"/>
      <c r="BI153" s="3"/>
      <c r="BJ153" s="3">
        <f>BB153+BE153+BF153+BG153+BH153+BI153-BD153</f>
        <v>0</v>
      </c>
      <c r="BK153" s="19">
        <f>SUM(BJ153)/AY153*100</f>
        <v>0</v>
      </c>
      <c r="BL153" s="20"/>
      <c r="CQ153" s="20"/>
      <c r="CR153" s="20"/>
    </row>
    <row r="154" spans="1:96" s="21" customFormat="1" ht="23.25">
      <c r="A154" s="3"/>
      <c r="B154" s="3"/>
      <c r="C154" s="29" t="s">
        <v>261</v>
      </c>
      <c r="D154" s="30" t="s">
        <v>372</v>
      </c>
      <c r="E154" s="5"/>
      <c r="F154" s="3"/>
      <c r="G154" s="3"/>
      <c r="H154" s="3"/>
      <c r="I154" s="3"/>
      <c r="J154" s="3"/>
      <c r="K154" s="18"/>
      <c r="L154" s="3"/>
      <c r="M154" s="18"/>
      <c r="N154" s="3"/>
      <c r="O154" s="18"/>
      <c r="P154" s="3"/>
      <c r="Q154" s="18"/>
      <c r="R154" s="3"/>
      <c r="S154" s="18"/>
      <c r="T154" s="3"/>
      <c r="U154" s="18"/>
      <c r="V154" s="3"/>
      <c r="W154" s="18"/>
      <c r="X154" s="3"/>
      <c r="Y154" s="18"/>
      <c r="Z154" s="3"/>
      <c r="AA154" s="18"/>
      <c r="AB154" s="3"/>
      <c r="AC154" s="18"/>
      <c r="AD154" s="3"/>
      <c r="AE154" s="18"/>
      <c r="AF154" s="18"/>
      <c r="AG154" s="18"/>
      <c r="AH154" s="3"/>
      <c r="AI154" s="18"/>
      <c r="AJ154" s="3"/>
      <c r="AK154" s="18"/>
      <c r="AL154" s="3"/>
      <c r="AM154" s="18"/>
      <c r="AN154" s="3"/>
      <c r="AO154" s="3"/>
      <c r="AP154" s="3"/>
      <c r="AQ154" s="3"/>
      <c r="AR154" s="3"/>
      <c r="AS154" s="3"/>
      <c r="AT154" s="3"/>
      <c r="AU154" s="3"/>
      <c r="AV154" s="3"/>
      <c r="AW154" s="40"/>
      <c r="AX154" s="41"/>
      <c r="AY154" s="3"/>
      <c r="AZ154" s="3"/>
      <c r="BA154" s="3"/>
      <c r="BB154" s="3"/>
      <c r="BC154" s="19"/>
      <c r="BD154" s="3"/>
      <c r="BE154" s="3"/>
      <c r="BF154" s="3"/>
      <c r="BG154" s="3"/>
      <c r="BH154" s="3"/>
      <c r="BI154" s="3"/>
      <c r="BJ154" s="3"/>
      <c r="BK154" s="19"/>
      <c r="BL154" s="20"/>
      <c r="CQ154" s="20"/>
      <c r="CR154" s="20"/>
    </row>
    <row r="155" spans="1:96" s="21" customFormat="1" ht="23.25">
      <c r="A155" s="3"/>
      <c r="B155" s="3"/>
      <c r="C155" s="46" t="s">
        <v>389</v>
      </c>
      <c r="D155" s="30" t="s">
        <v>420</v>
      </c>
      <c r="E155" s="5"/>
      <c r="F155" s="3"/>
      <c r="G155" s="3"/>
      <c r="H155" s="3"/>
      <c r="I155" s="3"/>
      <c r="J155" s="3"/>
      <c r="K155" s="18"/>
      <c r="L155" s="3"/>
      <c r="M155" s="18"/>
      <c r="N155" s="3"/>
      <c r="O155" s="18"/>
      <c r="P155" s="3"/>
      <c r="Q155" s="18"/>
      <c r="R155" s="3"/>
      <c r="S155" s="18"/>
      <c r="T155" s="3"/>
      <c r="U155" s="18"/>
      <c r="V155" s="3"/>
      <c r="W155" s="18"/>
      <c r="X155" s="3"/>
      <c r="Y155" s="18"/>
      <c r="Z155" s="3"/>
      <c r="AA155" s="18"/>
      <c r="AB155" s="3"/>
      <c r="AC155" s="18"/>
      <c r="AD155" s="3"/>
      <c r="AE155" s="18"/>
      <c r="AF155" s="18"/>
      <c r="AG155" s="18"/>
      <c r="AH155" s="3"/>
      <c r="AI155" s="18"/>
      <c r="AJ155" s="3"/>
      <c r="AK155" s="18"/>
      <c r="AL155" s="3"/>
      <c r="AM155" s="18"/>
      <c r="AN155" s="3"/>
      <c r="AO155" s="3"/>
      <c r="AP155" s="3"/>
      <c r="AQ155" s="3"/>
      <c r="AR155" s="3"/>
      <c r="AS155" s="3"/>
      <c r="AT155" s="3"/>
      <c r="AU155" s="3"/>
      <c r="AV155" s="3"/>
      <c r="AW155" s="40"/>
      <c r="AX155" s="41"/>
      <c r="AY155" s="3"/>
      <c r="AZ155" s="3"/>
      <c r="BA155" s="3"/>
      <c r="BB155" s="3"/>
      <c r="BC155" s="19"/>
      <c r="BD155" s="3"/>
      <c r="BE155" s="3"/>
      <c r="BF155" s="3"/>
      <c r="BG155" s="3"/>
      <c r="BH155" s="3"/>
      <c r="BI155" s="3"/>
      <c r="BJ155" s="3"/>
      <c r="BK155" s="19"/>
      <c r="BL155" s="20"/>
      <c r="CQ155" s="20"/>
      <c r="CR155" s="20"/>
    </row>
    <row r="156" spans="1:96" s="21" customFormat="1" ht="23.25">
      <c r="A156" s="3">
        <v>49</v>
      </c>
      <c r="B156" s="3">
        <v>40010177</v>
      </c>
      <c r="C156" s="5" t="s">
        <v>177</v>
      </c>
      <c r="D156" s="5" t="s">
        <v>164</v>
      </c>
      <c r="E156" s="5" t="s">
        <v>2</v>
      </c>
      <c r="F156" s="3">
        <v>9</v>
      </c>
      <c r="G156" s="3">
        <v>48</v>
      </c>
      <c r="H156" s="3">
        <v>1</v>
      </c>
      <c r="I156" s="3" t="s">
        <v>4</v>
      </c>
      <c r="J156" s="3">
        <v>0</v>
      </c>
      <c r="K156" s="18">
        <f>IF(J156=0,0,IF(J156&lt;10,1,IF(MOD(J156,30)&lt;10,ROUNDDOWN(J156/30,0),ROUNDUP(J156/30,0))))</f>
        <v>0</v>
      </c>
      <c r="L156" s="3">
        <v>2</v>
      </c>
      <c r="M156" s="18">
        <f>IF(L156=0,0,IF(L156&lt;10,1,IF(MOD(L156,30)&lt;10,ROUNDDOWN(L156/30,0),ROUNDUP(L156/30,0))))</f>
        <v>1</v>
      </c>
      <c r="N156" s="3">
        <v>8</v>
      </c>
      <c r="O156" s="18">
        <f>IF(N156=0,0,IF(N156&lt;10,1,IF(MOD(N156,30)&lt;10,ROUNDDOWN(N156/30,0),ROUNDUP(N156/30,0))))</f>
        <v>1</v>
      </c>
      <c r="P156" s="3">
        <v>13</v>
      </c>
      <c r="Q156" s="18">
        <f>IF(P156=0,0,IF(P156&lt;10,1,IF(MOD(P156,40)&lt;10,ROUNDDOWN(P156/40,0),ROUNDUP(P156/40,0))))</f>
        <v>1</v>
      </c>
      <c r="R156" s="3">
        <v>2</v>
      </c>
      <c r="S156" s="18">
        <f>IF(R156=0,0,IF(R156&lt;10,1,IF(MOD(R156,40)&lt;10,ROUNDDOWN(R156/40,0),ROUNDUP(R156/40,0))))</f>
        <v>1</v>
      </c>
      <c r="T156" s="3">
        <v>4</v>
      </c>
      <c r="U156" s="18">
        <f>IF(T156=0,0,IF(T156&lt;10,1,IF(MOD(T156,40)&lt;10,ROUNDDOWN(T156/40,0),ROUNDUP(T156/40,0))))</f>
        <v>1</v>
      </c>
      <c r="V156" s="3">
        <v>3</v>
      </c>
      <c r="W156" s="18">
        <f>IF(V156=0,0,IF(V156&lt;10,1,IF(MOD(V156,40)&lt;10,ROUNDDOWN(V156/40,0),ROUNDUP(V156/40,0))))</f>
        <v>1</v>
      </c>
      <c r="X156" s="3">
        <v>4</v>
      </c>
      <c r="Y156" s="18">
        <f>IF(X156=0,0,IF(X156&lt;10,1,IF(MOD(X156,40)&lt;10,ROUNDDOWN(X156/40,0),ROUNDUP(X156/40,0))))</f>
        <v>1</v>
      </c>
      <c r="Z156" s="3">
        <v>5</v>
      </c>
      <c r="AA156" s="18">
        <f>IF(Z156=0,0,IF(Z156&lt;10,1,IF(MOD(Z156,40)&lt;10,ROUNDDOWN(Z156/40,0),ROUNDUP(Z156/40,0))))</f>
        <v>1</v>
      </c>
      <c r="AB156" s="3"/>
      <c r="AC156" s="18">
        <f>IF(AB156=0,0,IF(AB156&lt;10,1,IF(MOD(AB156,40)&lt;10,ROUNDDOWN(AB156/40,0),ROUNDUP(AB156/40,0))))</f>
        <v>0</v>
      </c>
      <c r="AD156" s="3"/>
      <c r="AE156" s="18">
        <f>IF(AD156=0,0,IF(AD156&lt;10,1,IF(MOD(AD156,40)&lt;10,ROUNDDOWN(AD156/40,0),ROUNDUP(AD156/40,0))))</f>
        <v>0</v>
      </c>
      <c r="AF156" s="18"/>
      <c r="AG156" s="18">
        <f>IF(AF156=0,0,IF(AF156&lt;10,1,IF(MOD(AF156,40)&lt;10,ROUNDDOWN(AF156/40,0),ROUNDUP(AF156/40,0))))</f>
        <v>0</v>
      </c>
      <c r="AH156" s="3"/>
      <c r="AI156" s="18">
        <f>IF(AH156=0,0,IF(AH156&lt;10,1,IF(MOD(AH156,40)&lt;10,ROUNDDOWN(AH156/40,0),ROUNDUP(AH156/40,0))))</f>
        <v>0</v>
      </c>
      <c r="AJ156" s="3"/>
      <c r="AK156" s="18">
        <f>IF(AJ156=0,0,IF(AJ156&lt;10,1,IF(MOD(AJ156,40)&lt;10,ROUNDDOWN(AJ156/40,0),ROUNDUP(AJ156/40,0))))</f>
        <v>0</v>
      </c>
      <c r="AL156" s="3"/>
      <c r="AM156" s="18">
        <f>IF(AL156=0,0,IF(AL156&lt;10,1,IF(MOD(AL156,40)&lt;10,ROUNDDOWN(AL156/40,0),ROUNDUP(AL156/40,0))))</f>
        <v>0</v>
      </c>
      <c r="AN156" s="3">
        <f>SUM(J156+L156+N156+P156+R156+T156+V156+X156+Z156+AB156+AD156+AF156+AH156+AJ156+AL156)</f>
        <v>41</v>
      </c>
      <c r="AO156" s="3">
        <f>SUM(K156+M156+O156+Q156+S156+U156+W156+Y156+AA156+AC156+AE156+AG156+AI156+AK156+AM156)</f>
        <v>8</v>
      </c>
      <c r="AP156" s="3">
        <v>1</v>
      </c>
      <c r="AQ156" s="3">
        <v>2</v>
      </c>
      <c r="AR156" s="3">
        <f>SUM(AP156:AQ156)</f>
        <v>3</v>
      </c>
      <c r="AS156" s="3">
        <v>1</v>
      </c>
      <c r="AT156" s="3">
        <v>0</v>
      </c>
      <c r="AU156" s="3">
        <v>2</v>
      </c>
      <c r="AV156" s="3">
        <v>0</v>
      </c>
      <c r="AW156" s="40">
        <f>IF(AN156&lt;=0,0,IF(AN156&lt;=359,1,IF(AN156&lt;=719,2,IF(AN156&lt;=1079,3,IF(AN156&lt;=1679,4,IF(AN156&lt;=1680,5,IF(AN156&lt;=1680,1,5)))))))</f>
        <v>1</v>
      </c>
      <c r="AX156" s="41">
        <f>IF(AN156&gt;120,ROUND(((((K156+M156+O156)*30)+(J156+L156+N156))/50+(((Q156+S156+U156+W156+Y156+AA156)*40)+(P156+R156+T156+V156+X156+Z156))/50+(AC156+AE156+AG156+AI156+AK156+AM156)*2),0),IF((J156+L156+N156+P156+R156+T156+V156+X156+Z156)&lt;=0,0,IF((J156+L156+N156+P156+R156+T156+V156+X156+Z156)&lt;=20,1,IF((J156+L156+N156+P156+R156+T156+V156+X156+Z156)&lt;=40,2,IF((J156+L156+N156+P156+R156+T156+V156+X156+Z156)&lt;=60,3,IF((J156+L156+N156+P156+R156+T156+V156+X156+Z156)&lt;=80,4,IF((J156+L156+N156+P156+R156+T156+V156+X156+Z156)&lt;=100,5,IF((J156+L156+N156+P156+R156+T156+V156+X156+Z156)&lt;=120,6,0)))))))+((AC156+AE156+AG156+AI156+AK156+AM156)*2))</f>
        <v>3</v>
      </c>
      <c r="AY156" s="3">
        <f>SUM(AW156:AX156)</f>
        <v>4</v>
      </c>
      <c r="AZ156" s="3">
        <f>SUM(AP156)-AW156</f>
        <v>0</v>
      </c>
      <c r="BA156" s="3">
        <f>SUM(AQ156)-AX156</f>
        <v>-1</v>
      </c>
      <c r="BB156" s="3">
        <f>SUM(AR156)-AY156</f>
        <v>-1</v>
      </c>
      <c r="BC156" s="19">
        <f>SUM(BB156)/AY156*100</f>
        <v>-25</v>
      </c>
      <c r="BD156" s="3"/>
      <c r="BE156" s="3"/>
      <c r="BF156" s="3"/>
      <c r="BG156" s="3"/>
      <c r="BH156" s="3"/>
      <c r="BI156" s="3"/>
      <c r="BJ156" s="3">
        <f>BB156+BE156+BF156+BG156+BH156+BI156-BD156</f>
        <v>-1</v>
      </c>
      <c r="BK156" s="19">
        <f>SUM(BJ156)/AY156*100</f>
        <v>-25</v>
      </c>
      <c r="BL156" s="20"/>
      <c r="CQ156" s="20"/>
      <c r="CR156" s="20"/>
    </row>
    <row r="157" spans="1:96" s="21" customFormat="1" ht="23.25">
      <c r="A157" s="3"/>
      <c r="B157" s="3"/>
      <c r="C157" s="29" t="s">
        <v>261</v>
      </c>
      <c r="D157" s="30" t="s">
        <v>332</v>
      </c>
      <c r="E157" s="5"/>
      <c r="F157" s="3"/>
      <c r="G157" s="3"/>
      <c r="H157" s="3"/>
      <c r="I157" s="3"/>
      <c r="J157" s="3"/>
      <c r="K157" s="18"/>
      <c r="L157" s="3"/>
      <c r="M157" s="18"/>
      <c r="N157" s="3"/>
      <c r="O157" s="18"/>
      <c r="P157" s="3"/>
      <c r="Q157" s="18"/>
      <c r="R157" s="3"/>
      <c r="S157" s="18"/>
      <c r="T157" s="3"/>
      <c r="U157" s="18"/>
      <c r="V157" s="3"/>
      <c r="W157" s="18"/>
      <c r="X157" s="3"/>
      <c r="Y157" s="18"/>
      <c r="Z157" s="3"/>
      <c r="AA157" s="18"/>
      <c r="AB157" s="3"/>
      <c r="AC157" s="18"/>
      <c r="AD157" s="3"/>
      <c r="AE157" s="18"/>
      <c r="AF157" s="18"/>
      <c r="AG157" s="18"/>
      <c r="AH157" s="3"/>
      <c r="AI157" s="18"/>
      <c r="AJ157" s="3"/>
      <c r="AK157" s="18"/>
      <c r="AL157" s="3"/>
      <c r="AM157" s="18"/>
      <c r="AN157" s="3"/>
      <c r="AO157" s="3"/>
      <c r="AP157" s="3"/>
      <c r="AQ157" s="3"/>
      <c r="AR157" s="3"/>
      <c r="AS157" s="3"/>
      <c r="AT157" s="3"/>
      <c r="AU157" s="3"/>
      <c r="AV157" s="3"/>
      <c r="AW157" s="40"/>
      <c r="AX157" s="41"/>
      <c r="AY157" s="3"/>
      <c r="AZ157" s="3"/>
      <c r="BA157" s="3"/>
      <c r="BB157" s="3"/>
      <c r="BC157" s="19"/>
      <c r="BD157" s="3"/>
      <c r="BE157" s="3"/>
      <c r="BF157" s="3"/>
      <c r="BG157" s="3"/>
      <c r="BH157" s="3"/>
      <c r="BI157" s="3"/>
      <c r="BJ157" s="3"/>
      <c r="BK157" s="19"/>
      <c r="BL157" s="20"/>
      <c r="CQ157" s="20"/>
      <c r="CR157" s="20"/>
    </row>
    <row r="158" spans="1:96" s="21" customFormat="1" ht="23.25">
      <c r="A158" s="3"/>
      <c r="B158" s="3"/>
      <c r="C158" s="46" t="s">
        <v>389</v>
      </c>
      <c r="D158" s="30" t="s">
        <v>432</v>
      </c>
      <c r="E158" s="5"/>
      <c r="F158" s="3"/>
      <c r="G158" s="3"/>
      <c r="H158" s="3"/>
      <c r="I158" s="3"/>
      <c r="J158" s="3"/>
      <c r="K158" s="18"/>
      <c r="L158" s="3"/>
      <c r="M158" s="18"/>
      <c r="N158" s="3"/>
      <c r="O158" s="18"/>
      <c r="P158" s="3"/>
      <c r="Q158" s="18"/>
      <c r="R158" s="3"/>
      <c r="S158" s="18"/>
      <c r="T158" s="3"/>
      <c r="U158" s="18"/>
      <c r="V158" s="3"/>
      <c r="W158" s="18"/>
      <c r="X158" s="3"/>
      <c r="Y158" s="18"/>
      <c r="Z158" s="3"/>
      <c r="AA158" s="18"/>
      <c r="AB158" s="3"/>
      <c r="AC158" s="18"/>
      <c r="AD158" s="3"/>
      <c r="AE158" s="18"/>
      <c r="AF158" s="18"/>
      <c r="AG158" s="18"/>
      <c r="AH158" s="3"/>
      <c r="AI158" s="18"/>
      <c r="AJ158" s="3"/>
      <c r="AK158" s="18"/>
      <c r="AL158" s="3"/>
      <c r="AM158" s="18"/>
      <c r="AN158" s="3"/>
      <c r="AO158" s="3"/>
      <c r="AP158" s="3"/>
      <c r="AQ158" s="3"/>
      <c r="AR158" s="3"/>
      <c r="AS158" s="3"/>
      <c r="AT158" s="3"/>
      <c r="AU158" s="3"/>
      <c r="AV158" s="3"/>
      <c r="AW158" s="40"/>
      <c r="AX158" s="41"/>
      <c r="AY158" s="3"/>
      <c r="AZ158" s="3"/>
      <c r="BA158" s="3"/>
      <c r="BB158" s="3"/>
      <c r="BC158" s="19"/>
      <c r="BD158" s="3"/>
      <c r="BE158" s="3"/>
      <c r="BF158" s="3"/>
      <c r="BG158" s="3"/>
      <c r="BH158" s="3"/>
      <c r="BI158" s="3"/>
      <c r="BJ158" s="3"/>
      <c r="BK158" s="19"/>
      <c r="BL158" s="20"/>
      <c r="CQ158" s="20"/>
      <c r="CR158" s="20"/>
    </row>
    <row r="159" spans="1:94" s="20" customFormat="1" ht="23.25">
      <c r="A159" s="3">
        <v>50</v>
      </c>
      <c r="B159" s="3">
        <v>40010050</v>
      </c>
      <c r="C159" s="5" t="s">
        <v>27</v>
      </c>
      <c r="D159" s="5" t="s">
        <v>165</v>
      </c>
      <c r="E159" s="5" t="s">
        <v>139</v>
      </c>
      <c r="F159" s="3">
        <v>2</v>
      </c>
      <c r="G159" s="3">
        <v>18</v>
      </c>
      <c r="H159" s="3">
        <v>1</v>
      </c>
      <c r="I159" s="3" t="s">
        <v>4</v>
      </c>
      <c r="J159" s="3">
        <v>7</v>
      </c>
      <c r="K159" s="18">
        <f>IF(J159=0,0,IF(J159&lt;10,1,IF(MOD(J159,30)&lt;10,ROUNDDOWN(J159/30,0),ROUNDUP(J159/30,0))))</f>
        <v>1</v>
      </c>
      <c r="L159" s="3">
        <v>4</v>
      </c>
      <c r="M159" s="18">
        <f>IF(L159=0,0,IF(L159&lt;10,1,IF(MOD(L159,30)&lt;10,ROUNDDOWN(L159/30,0),ROUNDUP(L159/30,0))))</f>
        <v>1</v>
      </c>
      <c r="N159" s="3">
        <v>7</v>
      </c>
      <c r="O159" s="18">
        <f>IF(N159=0,0,IF(N159&lt;10,1,IF(MOD(N159,30)&lt;10,ROUNDDOWN(N159/30,0),ROUNDUP(N159/30,0))))</f>
        <v>1</v>
      </c>
      <c r="P159" s="3">
        <v>6</v>
      </c>
      <c r="Q159" s="18">
        <f>IF(P159=0,0,IF(P159&lt;10,1,IF(MOD(P159,40)&lt;10,ROUNDDOWN(P159/40,0),ROUNDUP(P159/40,0))))</f>
        <v>1</v>
      </c>
      <c r="R159" s="3">
        <v>5</v>
      </c>
      <c r="S159" s="18">
        <f>IF(R159=0,0,IF(R159&lt;10,1,IF(MOD(R159,40)&lt;10,ROUNDDOWN(R159/40,0),ROUNDUP(R159/40,0))))</f>
        <v>1</v>
      </c>
      <c r="T159" s="3">
        <v>9</v>
      </c>
      <c r="U159" s="18">
        <f>IF(T159=0,0,IF(T159&lt;10,1,IF(MOD(T159,40)&lt;10,ROUNDDOWN(T159/40,0),ROUNDUP(T159/40,0))))</f>
        <v>1</v>
      </c>
      <c r="V159" s="3">
        <v>9</v>
      </c>
      <c r="W159" s="18">
        <f>IF(V159=0,0,IF(V159&lt;10,1,IF(MOD(V159,40)&lt;10,ROUNDDOWN(V159/40,0),ROUNDUP(V159/40,0))))</f>
        <v>1</v>
      </c>
      <c r="X159" s="3">
        <v>3</v>
      </c>
      <c r="Y159" s="18">
        <f>IF(X159=0,0,IF(X159&lt;10,1,IF(MOD(X159,40)&lt;10,ROUNDDOWN(X159/40,0),ROUNDUP(X159/40,0))))</f>
        <v>1</v>
      </c>
      <c r="Z159" s="3">
        <v>11</v>
      </c>
      <c r="AA159" s="18">
        <f>IF(Z159=0,0,IF(Z159&lt;10,1,IF(MOD(Z159,40)&lt;10,ROUNDDOWN(Z159/40,0),ROUNDUP(Z159/40,0))))</f>
        <v>1</v>
      </c>
      <c r="AB159" s="3"/>
      <c r="AC159" s="18">
        <f>IF(AB159=0,0,IF(AB159&lt;10,1,IF(MOD(AB159,40)&lt;10,ROUNDDOWN(AB159/40,0),ROUNDUP(AB159/40,0))))</f>
        <v>0</v>
      </c>
      <c r="AD159" s="3"/>
      <c r="AE159" s="18">
        <f>IF(AD159=0,0,IF(AD159&lt;10,1,IF(MOD(AD159,40)&lt;10,ROUNDDOWN(AD159/40,0),ROUNDUP(AD159/40,0))))</f>
        <v>0</v>
      </c>
      <c r="AF159" s="18"/>
      <c r="AG159" s="18">
        <f>IF(AF159=0,0,IF(AF159&lt;10,1,IF(MOD(AF159,40)&lt;10,ROUNDDOWN(AF159/40,0),ROUNDUP(AF159/40,0))))</f>
        <v>0</v>
      </c>
      <c r="AH159" s="3"/>
      <c r="AI159" s="18">
        <f>IF(AH159=0,0,IF(AH159&lt;10,1,IF(MOD(AH159,40)&lt;10,ROUNDDOWN(AH159/40,0),ROUNDUP(AH159/40,0))))</f>
        <v>0</v>
      </c>
      <c r="AJ159" s="3"/>
      <c r="AK159" s="18">
        <f>IF(AJ159=0,0,IF(AJ159&lt;10,1,IF(MOD(AJ159,40)&lt;10,ROUNDDOWN(AJ159/40,0),ROUNDUP(AJ159/40,0))))</f>
        <v>0</v>
      </c>
      <c r="AL159" s="3"/>
      <c r="AM159" s="18">
        <f>IF(AL159=0,0,IF(AL159&lt;10,1,IF(MOD(AL159,40)&lt;10,ROUNDDOWN(AL159/40,0),ROUNDUP(AL159/40,0))))</f>
        <v>0</v>
      </c>
      <c r="AN159" s="3">
        <f>SUM(J159+L159+N159+P159+R159+T159+V159+X159+Z159+AB159+AD159+AF159+AH159+AJ159+AL159)</f>
        <v>61</v>
      </c>
      <c r="AO159" s="3">
        <f>SUM(K159+M159+O159+Q159+S159+U159+W159+Y159+AA159+AC159+AE159+AG159+AI159+AK159+AM159)</f>
        <v>9</v>
      </c>
      <c r="AP159" s="3">
        <v>1</v>
      </c>
      <c r="AQ159" s="3">
        <v>3</v>
      </c>
      <c r="AR159" s="3">
        <f>SUM(AP159:AQ159)</f>
        <v>4</v>
      </c>
      <c r="AS159" s="3">
        <v>1</v>
      </c>
      <c r="AT159" s="3">
        <v>0</v>
      </c>
      <c r="AU159" s="3">
        <v>2</v>
      </c>
      <c r="AV159" s="3">
        <v>1</v>
      </c>
      <c r="AW159" s="40">
        <f>IF(AN159&lt;=0,0,IF(AN159&lt;=359,1,IF(AN159&lt;=719,2,IF(AN159&lt;=1079,3,IF(AN159&lt;=1679,4,IF(AN159&lt;=1680,5,IF(AN159&lt;=1680,1,5)))))))</f>
        <v>1</v>
      </c>
      <c r="AX159" s="41">
        <f>IF(AN159&gt;120,ROUND(((((K159+M159+O159)*30)+(J159+L159+N159))/50+(((Q159+S159+U159+W159+Y159+AA159)*40)+(P159+R159+T159+V159+X159+Z159))/50+(AC159+AE159+AG159+AI159+AK159+AM159)*2),0),IF((J159+L159+N159+P159+R159+T159+V159+X159+Z159)&lt;=0,0,IF((J159+L159+N159+P159+R159+T159+V159+X159+Z159)&lt;=20,1,IF((J159+L159+N159+P159+R159+T159+V159+X159+Z159)&lt;=40,2,IF((J159+L159+N159+P159+R159+T159+V159+X159+Z159)&lt;=60,3,IF((J159+L159+N159+P159+R159+T159+V159+X159+Z159)&lt;=80,4,IF((J159+L159+N159+P159+R159+T159+V159+X159+Z159)&lt;=100,5,IF((J159+L159+N159+P159+R159+T159+V159+X159+Z159)&lt;=120,6,0)))))))+((AC159+AE159+AG159+AI159+AK159+AM159)*2))</f>
        <v>4</v>
      </c>
      <c r="AY159" s="3">
        <f>SUM(AW159:AX159)</f>
        <v>5</v>
      </c>
      <c r="AZ159" s="3">
        <f>SUM(AP159)-AW159</f>
        <v>0</v>
      </c>
      <c r="BA159" s="3">
        <f>SUM(AQ159)-AX159</f>
        <v>-1</v>
      </c>
      <c r="BB159" s="3">
        <f>SUM(AR159)-AY159</f>
        <v>-1</v>
      </c>
      <c r="BC159" s="19">
        <f>SUM(BB159)/AY159*100</f>
        <v>-20</v>
      </c>
      <c r="BD159" s="3"/>
      <c r="BE159" s="3"/>
      <c r="BF159" s="3"/>
      <c r="BG159" s="3"/>
      <c r="BH159" s="3"/>
      <c r="BI159" s="3">
        <v>1</v>
      </c>
      <c r="BJ159" s="3">
        <f>BB159+BE159+BF159+BG159+BH159+BI159-BD159</f>
        <v>0</v>
      </c>
      <c r="BK159" s="19">
        <f>SUM(BJ159)/AY159*100</f>
        <v>0</v>
      </c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</row>
    <row r="160" spans="1:94" s="20" customFormat="1" ht="23.25">
      <c r="A160" s="3"/>
      <c r="B160" s="3"/>
      <c r="C160" s="29" t="s">
        <v>261</v>
      </c>
      <c r="D160" s="30" t="s">
        <v>385</v>
      </c>
      <c r="E160" s="5"/>
      <c r="F160" s="3"/>
      <c r="G160" s="3"/>
      <c r="H160" s="3"/>
      <c r="I160" s="3"/>
      <c r="J160" s="3"/>
      <c r="K160" s="18"/>
      <c r="L160" s="3"/>
      <c r="M160" s="18"/>
      <c r="N160" s="3"/>
      <c r="O160" s="18"/>
      <c r="P160" s="3"/>
      <c r="Q160" s="18"/>
      <c r="R160" s="3"/>
      <c r="S160" s="18"/>
      <c r="T160" s="3"/>
      <c r="U160" s="18"/>
      <c r="V160" s="3"/>
      <c r="W160" s="18"/>
      <c r="X160" s="3"/>
      <c r="Y160" s="18"/>
      <c r="Z160" s="3"/>
      <c r="AA160" s="18"/>
      <c r="AB160" s="3"/>
      <c r="AC160" s="18"/>
      <c r="AD160" s="3"/>
      <c r="AE160" s="18"/>
      <c r="AF160" s="18"/>
      <c r="AG160" s="18"/>
      <c r="AH160" s="3"/>
      <c r="AI160" s="18"/>
      <c r="AJ160" s="3"/>
      <c r="AK160" s="18"/>
      <c r="AL160" s="3"/>
      <c r="AM160" s="18"/>
      <c r="AN160" s="3"/>
      <c r="AO160" s="3"/>
      <c r="AP160" s="3"/>
      <c r="AQ160" s="3"/>
      <c r="AR160" s="3"/>
      <c r="AS160" s="3"/>
      <c r="AT160" s="3"/>
      <c r="AU160" s="3"/>
      <c r="AV160" s="3"/>
      <c r="AW160" s="40"/>
      <c r="AX160" s="41"/>
      <c r="AY160" s="3"/>
      <c r="AZ160" s="3"/>
      <c r="BA160" s="3"/>
      <c r="BB160" s="3"/>
      <c r="BC160" s="19"/>
      <c r="BD160" s="3"/>
      <c r="BE160" s="3"/>
      <c r="BF160" s="3"/>
      <c r="BG160" s="3"/>
      <c r="BH160" s="3"/>
      <c r="BI160" s="3"/>
      <c r="BJ160" s="3"/>
      <c r="BK160" s="19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</row>
    <row r="161" spans="1:94" s="20" customFormat="1" ht="23.25">
      <c r="A161" s="3"/>
      <c r="B161" s="3"/>
      <c r="C161" s="46" t="s">
        <v>389</v>
      </c>
      <c r="D161" s="30" t="s">
        <v>490</v>
      </c>
      <c r="E161" s="5"/>
      <c r="F161" s="3"/>
      <c r="G161" s="3"/>
      <c r="H161" s="3"/>
      <c r="I161" s="3"/>
      <c r="J161" s="3"/>
      <c r="K161" s="18"/>
      <c r="L161" s="3"/>
      <c r="M161" s="18"/>
      <c r="N161" s="3"/>
      <c r="O161" s="18"/>
      <c r="P161" s="3"/>
      <c r="Q161" s="18"/>
      <c r="R161" s="3"/>
      <c r="S161" s="18"/>
      <c r="T161" s="3"/>
      <c r="U161" s="18"/>
      <c r="V161" s="3"/>
      <c r="W161" s="18"/>
      <c r="X161" s="3"/>
      <c r="Y161" s="18"/>
      <c r="Z161" s="3"/>
      <c r="AA161" s="18"/>
      <c r="AB161" s="3"/>
      <c r="AC161" s="18"/>
      <c r="AD161" s="3"/>
      <c r="AE161" s="18"/>
      <c r="AF161" s="18"/>
      <c r="AG161" s="18"/>
      <c r="AH161" s="3"/>
      <c r="AI161" s="18"/>
      <c r="AJ161" s="3"/>
      <c r="AK161" s="18"/>
      <c r="AL161" s="3"/>
      <c r="AM161" s="18"/>
      <c r="AN161" s="3"/>
      <c r="AO161" s="3"/>
      <c r="AP161" s="3"/>
      <c r="AQ161" s="3"/>
      <c r="AR161" s="3"/>
      <c r="AS161" s="3"/>
      <c r="AT161" s="3"/>
      <c r="AU161" s="3"/>
      <c r="AV161" s="3"/>
      <c r="AW161" s="40"/>
      <c r="AX161" s="41"/>
      <c r="AY161" s="3"/>
      <c r="AZ161" s="3"/>
      <c r="BA161" s="3"/>
      <c r="BB161" s="3"/>
      <c r="BC161" s="19"/>
      <c r="BD161" s="3"/>
      <c r="BE161" s="3"/>
      <c r="BF161" s="3"/>
      <c r="BG161" s="3"/>
      <c r="BH161" s="3"/>
      <c r="BI161" s="3"/>
      <c r="BJ161" s="3"/>
      <c r="BK161" s="19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</row>
    <row r="162" spans="1:96" s="21" customFormat="1" ht="23.25">
      <c r="A162" s="3">
        <v>51</v>
      </c>
      <c r="B162" s="3">
        <v>40010010</v>
      </c>
      <c r="C162" s="5" t="s">
        <v>42</v>
      </c>
      <c r="D162" s="5" t="s">
        <v>162</v>
      </c>
      <c r="E162" s="5" t="s">
        <v>139</v>
      </c>
      <c r="F162" s="3">
        <v>5</v>
      </c>
      <c r="G162" s="3">
        <v>25</v>
      </c>
      <c r="H162" s="3">
        <v>4</v>
      </c>
      <c r="I162" s="3" t="s">
        <v>4</v>
      </c>
      <c r="J162" s="3">
        <v>2</v>
      </c>
      <c r="K162" s="18">
        <f>IF(J162=0,0,IF(J162&lt;10,1,IF(MOD(J162,30)&lt;10,ROUNDDOWN(J162/30,0),ROUNDUP(J162/30,0))))</f>
        <v>1</v>
      </c>
      <c r="L162" s="3">
        <v>9</v>
      </c>
      <c r="M162" s="18">
        <f>IF(L162=0,0,IF(L162&lt;10,1,IF(MOD(L162,30)&lt;10,ROUNDDOWN(L162/30,0),ROUNDUP(L162/30,0))))</f>
        <v>1</v>
      </c>
      <c r="N162" s="3">
        <v>9</v>
      </c>
      <c r="O162" s="18">
        <f>IF(N162=0,0,IF(N162&lt;10,1,IF(MOD(N162,30)&lt;10,ROUNDDOWN(N162/30,0),ROUNDUP(N162/30,0))))</f>
        <v>1</v>
      </c>
      <c r="P162" s="3">
        <v>8</v>
      </c>
      <c r="Q162" s="18">
        <f>IF(P162=0,0,IF(P162&lt;10,1,IF(MOD(P162,40)&lt;10,ROUNDDOWN(P162/40,0),ROUNDUP(P162/40,0))))</f>
        <v>1</v>
      </c>
      <c r="R162" s="3">
        <v>8</v>
      </c>
      <c r="S162" s="18">
        <f>IF(R162=0,0,IF(R162&lt;10,1,IF(MOD(R162,40)&lt;10,ROUNDDOWN(R162/40,0),ROUNDUP(R162/40,0))))</f>
        <v>1</v>
      </c>
      <c r="T162" s="3">
        <v>7</v>
      </c>
      <c r="U162" s="18">
        <f>IF(T162=0,0,IF(T162&lt;10,1,IF(MOD(T162,40)&lt;10,ROUNDDOWN(T162/40,0),ROUNDUP(T162/40,0))))</f>
        <v>1</v>
      </c>
      <c r="V162" s="3">
        <v>9</v>
      </c>
      <c r="W162" s="18">
        <f>IF(V162=0,0,IF(V162&lt;10,1,IF(MOD(V162,40)&lt;10,ROUNDDOWN(V162/40,0),ROUNDUP(V162/40,0))))</f>
        <v>1</v>
      </c>
      <c r="X162" s="3">
        <v>8</v>
      </c>
      <c r="Y162" s="18">
        <f>IF(X162=0,0,IF(X162&lt;10,1,IF(MOD(X162,40)&lt;10,ROUNDDOWN(X162/40,0),ROUNDUP(X162/40,0))))</f>
        <v>1</v>
      </c>
      <c r="Z162" s="3">
        <v>14</v>
      </c>
      <c r="AA162" s="18">
        <f>IF(Z162=0,0,IF(Z162&lt;10,1,IF(MOD(Z162,40)&lt;10,ROUNDDOWN(Z162/40,0),ROUNDUP(Z162/40,0))))</f>
        <v>1</v>
      </c>
      <c r="AB162" s="3"/>
      <c r="AC162" s="18">
        <f>IF(AB162=0,0,IF(AB162&lt;10,1,IF(MOD(AB162,40)&lt;10,ROUNDDOWN(AB162/40,0),ROUNDUP(AB162/40,0))))</f>
        <v>0</v>
      </c>
      <c r="AD162" s="3"/>
      <c r="AE162" s="18">
        <f>IF(AD162=0,0,IF(AD162&lt;10,1,IF(MOD(AD162,40)&lt;10,ROUNDDOWN(AD162/40,0),ROUNDUP(AD162/40,0))))</f>
        <v>0</v>
      </c>
      <c r="AF162" s="18"/>
      <c r="AG162" s="18">
        <f>IF(AF162=0,0,IF(AF162&lt;10,1,IF(MOD(AF162,40)&lt;10,ROUNDDOWN(AF162/40,0),ROUNDUP(AF162/40,0))))</f>
        <v>0</v>
      </c>
      <c r="AH162" s="3"/>
      <c r="AI162" s="18">
        <f>IF(AH162=0,0,IF(AH162&lt;10,1,IF(MOD(AH162,40)&lt;10,ROUNDDOWN(AH162/40,0),ROUNDUP(AH162/40,0))))</f>
        <v>0</v>
      </c>
      <c r="AJ162" s="3"/>
      <c r="AK162" s="18">
        <f>IF(AJ162=0,0,IF(AJ162&lt;10,1,IF(MOD(AJ162,40)&lt;10,ROUNDDOWN(AJ162/40,0),ROUNDUP(AJ162/40,0))))</f>
        <v>0</v>
      </c>
      <c r="AL162" s="3"/>
      <c r="AM162" s="18">
        <f>IF(AL162=0,0,IF(AL162&lt;10,1,IF(MOD(AL162,40)&lt;10,ROUNDDOWN(AL162/40,0),ROUNDUP(AL162/40,0))))</f>
        <v>0</v>
      </c>
      <c r="AN162" s="3">
        <f>SUM(J162+L162+N162+P162+R162+T162+V162+X162+Z162+AB162+AD162+AF162+AH162+AJ162+AL162)</f>
        <v>74</v>
      </c>
      <c r="AO162" s="3">
        <f>SUM(K162+M162+O162+Q162+S162+U162+W162+Y162+AA162+AC162+AE162+AG162+AI162+AK162+AM162)</f>
        <v>9</v>
      </c>
      <c r="AP162" s="3">
        <v>1</v>
      </c>
      <c r="AQ162" s="3">
        <v>3</v>
      </c>
      <c r="AR162" s="3">
        <f>SUM(AP162:AQ162)</f>
        <v>4</v>
      </c>
      <c r="AS162" s="3">
        <v>1</v>
      </c>
      <c r="AT162" s="3">
        <v>0</v>
      </c>
      <c r="AU162" s="3">
        <v>3</v>
      </c>
      <c r="AV162" s="3">
        <v>0</v>
      </c>
      <c r="AW162" s="40">
        <f>IF(AN162&lt;=0,0,IF(AN162&lt;=359,1,IF(AN162&lt;=719,2,IF(AN162&lt;=1079,3,IF(AN162&lt;=1679,4,IF(AN162&lt;=1680,5,IF(AN162&lt;=1680,1,5)))))))</f>
        <v>1</v>
      </c>
      <c r="AX162" s="41">
        <f>IF(AN162&gt;120,ROUND(((((K162+M162+O162)*30)+(J162+L162+N162))/50+(((Q162+S162+U162+W162+Y162+AA162)*40)+(P162+R162+T162+V162+X162+Z162))/50+(AC162+AE162+AG162+AI162+AK162+AM162)*2),0),IF((J162+L162+N162+P162+R162+T162+V162+X162+Z162)&lt;=0,0,IF((J162+L162+N162+P162+R162+T162+V162+X162+Z162)&lt;=20,1,IF((J162+L162+N162+P162+R162+T162+V162+X162+Z162)&lt;=40,2,IF((J162+L162+N162+P162+R162+T162+V162+X162+Z162)&lt;=60,3,IF((J162+L162+N162+P162+R162+T162+V162+X162+Z162)&lt;=80,4,IF((J162+L162+N162+P162+R162+T162+V162+X162+Z162)&lt;=100,5,IF((J162+L162+N162+P162+R162+T162+V162+X162+Z162)&lt;=120,6,0)))))))+((AC162+AE162+AG162+AI162+AK162+AM162)*2))</f>
        <v>4</v>
      </c>
      <c r="AY162" s="3">
        <f>SUM(AW162:AX162)</f>
        <v>5</v>
      </c>
      <c r="AZ162" s="3">
        <f>SUM(AP162)-AW162</f>
        <v>0</v>
      </c>
      <c r="BA162" s="3">
        <f>SUM(AQ162)-AX162</f>
        <v>-1</v>
      </c>
      <c r="BB162" s="3">
        <f>SUM(AR162)-AY162</f>
        <v>-1</v>
      </c>
      <c r="BC162" s="19">
        <f>SUM(BB162)/AY162*100</f>
        <v>-20</v>
      </c>
      <c r="BD162" s="3"/>
      <c r="BE162" s="3">
        <v>1</v>
      </c>
      <c r="BF162" s="3"/>
      <c r="BG162" s="3"/>
      <c r="BH162" s="3"/>
      <c r="BI162" s="3"/>
      <c r="BJ162" s="3">
        <f>BB162+BE162+BF162+BG162+BH162+BI162-BD162</f>
        <v>0</v>
      </c>
      <c r="BK162" s="19">
        <f>SUM(BJ162)/AY162*100</f>
        <v>0</v>
      </c>
      <c r="BL162" s="20"/>
      <c r="CQ162" s="20"/>
      <c r="CR162" s="20"/>
    </row>
    <row r="163" spans="1:96" s="21" customFormat="1" ht="23.25">
      <c r="A163" s="3"/>
      <c r="B163" s="3"/>
      <c r="C163" s="29" t="s">
        <v>261</v>
      </c>
      <c r="D163" s="30" t="s">
        <v>281</v>
      </c>
      <c r="E163" s="5"/>
      <c r="F163" s="3"/>
      <c r="G163" s="3"/>
      <c r="H163" s="3"/>
      <c r="I163" s="3"/>
      <c r="J163" s="3"/>
      <c r="K163" s="18"/>
      <c r="L163" s="3"/>
      <c r="M163" s="18"/>
      <c r="N163" s="3"/>
      <c r="O163" s="18"/>
      <c r="P163" s="3"/>
      <c r="Q163" s="18"/>
      <c r="R163" s="3"/>
      <c r="S163" s="18"/>
      <c r="T163" s="3"/>
      <c r="U163" s="18"/>
      <c r="V163" s="3"/>
      <c r="W163" s="18"/>
      <c r="X163" s="3"/>
      <c r="Y163" s="18"/>
      <c r="Z163" s="3"/>
      <c r="AA163" s="18"/>
      <c r="AB163" s="3"/>
      <c r="AC163" s="18"/>
      <c r="AD163" s="3"/>
      <c r="AE163" s="18"/>
      <c r="AF163" s="18"/>
      <c r="AG163" s="18"/>
      <c r="AH163" s="3"/>
      <c r="AI163" s="18"/>
      <c r="AJ163" s="3"/>
      <c r="AK163" s="18"/>
      <c r="AL163" s="3"/>
      <c r="AM163" s="18"/>
      <c r="AN163" s="3"/>
      <c r="AO163" s="3"/>
      <c r="AP163" s="3"/>
      <c r="AQ163" s="3"/>
      <c r="AR163" s="3"/>
      <c r="AS163" s="3"/>
      <c r="AT163" s="3"/>
      <c r="AU163" s="3"/>
      <c r="AV163" s="3"/>
      <c r="AW163" s="40"/>
      <c r="AX163" s="41"/>
      <c r="AY163" s="3"/>
      <c r="AZ163" s="3"/>
      <c r="BA163" s="3"/>
      <c r="BB163" s="3"/>
      <c r="BC163" s="19"/>
      <c r="BD163" s="3"/>
      <c r="BE163" s="3"/>
      <c r="BF163" s="3"/>
      <c r="BG163" s="3"/>
      <c r="BH163" s="3"/>
      <c r="BI163" s="3"/>
      <c r="BJ163" s="3"/>
      <c r="BK163" s="19"/>
      <c r="BL163" s="20"/>
      <c r="CQ163" s="20"/>
      <c r="CR163" s="20"/>
    </row>
    <row r="164" spans="1:96" s="21" customFormat="1" ht="23.25">
      <c r="A164" s="3"/>
      <c r="B164" s="3"/>
      <c r="C164" s="46" t="s">
        <v>389</v>
      </c>
      <c r="D164" s="30" t="s">
        <v>399</v>
      </c>
      <c r="E164" s="5"/>
      <c r="F164" s="3"/>
      <c r="G164" s="3"/>
      <c r="H164" s="3"/>
      <c r="I164" s="3"/>
      <c r="J164" s="3"/>
      <c r="K164" s="18"/>
      <c r="L164" s="3"/>
      <c r="M164" s="18"/>
      <c r="N164" s="3"/>
      <c r="O164" s="18"/>
      <c r="P164" s="3"/>
      <c r="Q164" s="18"/>
      <c r="R164" s="3"/>
      <c r="S164" s="18"/>
      <c r="T164" s="3"/>
      <c r="U164" s="18"/>
      <c r="V164" s="3"/>
      <c r="W164" s="18"/>
      <c r="X164" s="3"/>
      <c r="Y164" s="18"/>
      <c r="Z164" s="3"/>
      <c r="AA164" s="18"/>
      <c r="AB164" s="3"/>
      <c r="AC164" s="18"/>
      <c r="AD164" s="3"/>
      <c r="AE164" s="18"/>
      <c r="AF164" s="18"/>
      <c r="AG164" s="18"/>
      <c r="AH164" s="3"/>
      <c r="AI164" s="18"/>
      <c r="AJ164" s="3"/>
      <c r="AK164" s="18"/>
      <c r="AL164" s="3"/>
      <c r="AM164" s="18"/>
      <c r="AN164" s="3"/>
      <c r="AO164" s="3"/>
      <c r="AP164" s="3"/>
      <c r="AQ164" s="3"/>
      <c r="AR164" s="3"/>
      <c r="AS164" s="3"/>
      <c r="AT164" s="3"/>
      <c r="AU164" s="3"/>
      <c r="AV164" s="3"/>
      <c r="AW164" s="40"/>
      <c r="AX164" s="41"/>
      <c r="AY164" s="3"/>
      <c r="AZ164" s="3"/>
      <c r="BA164" s="3"/>
      <c r="BB164" s="3"/>
      <c r="BC164" s="19"/>
      <c r="BD164" s="3"/>
      <c r="BE164" s="3"/>
      <c r="BF164" s="3"/>
      <c r="BG164" s="3"/>
      <c r="BH164" s="3"/>
      <c r="BI164" s="3"/>
      <c r="BJ164" s="3"/>
      <c r="BK164" s="19"/>
      <c r="BL164" s="20"/>
      <c r="CQ164" s="20"/>
      <c r="CR164" s="20"/>
    </row>
    <row r="165" spans="1:96" s="21" customFormat="1" ht="23.25">
      <c r="A165" s="3">
        <v>52</v>
      </c>
      <c r="B165" s="3">
        <v>40010155</v>
      </c>
      <c r="C165" s="5" t="s">
        <v>38</v>
      </c>
      <c r="D165" s="5" t="s">
        <v>155</v>
      </c>
      <c r="E165" s="5" t="s">
        <v>5</v>
      </c>
      <c r="F165" s="3">
        <v>10</v>
      </c>
      <c r="G165" s="3">
        <v>35</v>
      </c>
      <c r="H165" s="3">
        <v>4</v>
      </c>
      <c r="I165" s="3" t="s">
        <v>4</v>
      </c>
      <c r="J165" s="3">
        <v>0</v>
      </c>
      <c r="K165" s="18">
        <f>IF(J165=0,0,IF(J165&lt;10,1,IF(MOD(J165,30)&lt;10,ROUNDDOWN(J165/30,0),ROUNDUP(J165/30,0))))</f>
        <v>0</v>
      </c>
      <c r="L165" s="3">
        <v>9</v>
      </c>
      <c r="M165" s="18">
        <f>IF(L165=0,0,IF(L165&lt;10,1,IF(MOD(L165,30)&lt;10,ROUNDDOWN(L165/30,0),ROUNDUP(L165/30,0))))</f>
        <v>1</v>
      </c>
      <c r="N165" s="3">
        <v>12</v>
      </c>
      <c r="O165" s="18">
        <f>IF(N165=0,0,IF(N165&lt;10,1,IF(MOD(N165,30)&lt;10,ROUNDDOWN(N165/30,0),ROUNDUP(N165/30,0))))</f>
        <v>1</v>
      </c>
      <c r="P165" s="3">
        <v>8</v>
      </c>
      <c r="Q165" s="18">
        <f>IF(P165=0,0,IF(P165&lt;10,1,IF(MOD(P165,40)&lt;10,ROUNDDOWN(P165/40,0),ROUNDUP(P165/40,0))))</f>
        <v>1</v>
      </c>
      <c r="R165" s="3">
        <v>13</v>
      </c>
      <c r="S165" s="18">
        <f>IF(R165=0,0,IF(R165&lt;10,1,IF(MOD(R165,40)&lt;10,ROUNDDOWN(R165/40,0),ROUNDUP(R165/40,0))))</f>
        <v>1</v>
      </c>
      <c r="T165" s="3">
        <v>5</v>
      </c>
      <c r="U165" s="18">
        <f>IF(T165=0,0,IF(T165&lt;10,1,IF(MOD(T165,40)&lt;10,ROUNDDOWN(T165/40,0),ROUNDUP(T165/40,0))))</f>
        <v>1</v>
      </c>
      <c r="V165" s="3">
        <v>10</v>
      </c>
      <c r="W165" s="18">
        <f>IF(V165=0,0,IF(V165&lt;10,1,IF(MOD(V165,40)&lt;10,ROUNDDOWN(V165/40,0),ROUNDUP(V165/40,0))))</f>
        <v>1</v>
      </c>
      <c r="X165" s="3">
        <v>6</v>
      </c>
      <c r="Y165" s="18">
        <f>IF(X165=0,0,IF(X165&lt;10,1,IF(MOD(X165,40)&lt;10,ROUNDDOWN(X165/40,0),ROUNDUP(X165/40,0))))</f>
        <v>1</v>
      </c>
      <c r="Z165" s="3">
        <v>10</v>
      </c>
      <c r="AA165" s="18">
        <f>IF(Z165=0,0,IF(Z165&lt;10,1,IF(MOD(Z165,40)&lt;10,ROUNDDOWN(Z165/40,0),ROUNDUP(Z165/40,0))))</f>
        <v>1</v>
      </c>
      <c r="AB165" s="3"/>
      <c r="AC165" s="18">
        <f>IF(AB165=0,0,IF(AB165&lt;10,1,IF(MOD(AB165,40)&lt;10,ROUNDDOWN(AB165/40,0),ROUNDUP(AB165/40,0))))</f>
        <v>0</v>
      </c>
      <c r="AD165" s="3"/>
      <c r="AE165" s="18">
        <f>IF(AD165=0,0,IF(AD165&lt;10,1,IF(MOD(AD165,40)&lt;10,ROUNDDOWN(AD165/40,0),ROUNDUP(AD165/40,0))))</f>
        <v>0</v>
      </c>
      <c r="AF165" s="18"/>
      <c r="AG165" s="18">
        <f>IF(AF165=0,0,IF(AF165&lt;10,1,IF(MOD(AF165,40)&lt;10,ROUNDDOWN(AF165/40,0),ROUNDUP(AF165/40,0))))</f>
        <v>0</v>
      </c>
      <c r="AH165" s="3"/>
      <c r="AI165" s="18">
        <f>IF(AH165=0,0,IF(AH165&lt;10,1,IF(MOD(AH165,40)&lt;10,ROUNDDOWN(AH165/40,0),ROUNDUP(AH165/40,0))))</f>
        <v>0</v>
      </c>
      <c r="AJ165" s="3"/>
      <c r="AK165" s="18">
        <f>IF(AJ165=0,0,IF(AJ165&lt;10,1,IF(MOD(AJ165,40)&lt;10,ROUNDDOWN(AJ165/40,0),ROUNDUP(AJ165/40,0))))</f>
        <v>0</v>
      </c>
      <c r="AL165" s="3"/>
      <c r="AM165" s="18">
        <f>IF(AL165=0,0,IF(AL165&lt;10,1,IF(MOD(AL165,40)&lt;10,ROUNDDOWN(AL165/40,0),ROUNDUP(AL165/40,0))))</f>
        <v>0</v>
      </c>
      <c r="AN165" s="3">
        <f>SUM(J165+L165+N165+P165+R165+T165+V165+X165+Z165+AB165+AD165+AF165+AH165+AJ165+AL165)</f>
        <v>73</v>
      </c>
      <c r="AO165" s="3">
        <f>SUM(K165+M165+O165+Q165+S165+U165+W165+Y165+AA165+AC165+AE165+AG165+AI165+AK165+AM165)</f>
        <v>8</v>
      </c>
      <c r="AP165" s="3">
        <v>1</v>
      </c>
      <c r="AQ165" s="3">
        <v>3</v>
      </c>
      <c r="AR165" s="3">
        <f>SUM(AP165:AQ165)</f>
        <v>4</v>
      </c>
      <c r="AS165" s="3">
        <v>1</v>
      </c>
      <c r="AT165" s="3">
        <v>0</v>
      </c>
      <c r="AU165" s="3">
        <v>3</v>
      </c>
      <c r="AV165" s="3">
        <v>0</v>
      </c>
      <c r="AW165" s="40">
        <f>IF(AN165&lt;=0,0,IF(AN165&lt;=359,1,IF(AN165&lt;=719,2,IF(AN165&lt;=1079,3,IF(AN165&lt;=1679,4,IF(AN165&lt;=1680,5,IF(AN165&lt;=1680,1,5)))))))</f>
        <v>1</v>
      </c>
      <c r="AX165" s="41">
        <f>IF(AN165&gt;120,ROUND(((((K165+M165+O165)*30)+(J165+L165+N165))/50+(((Q165+S165+U165+W165+Y165+AA165)*40)+(P165+R165+T165+V165+X165+Z165))/50+(AC165+AE165+AG165+AI165+AK165+AM165)*2),0),IF((J165+L165+N165+P165+R165+T165+V165+X165+Z165)&lt;=0,0,IF((J165+L165+N165+P165+R165+T165+V165+X165+Z165)&lt;=20,1,IF((J165+L165+N165+P165+R165+T165+V165+X165+Z165)&lt;=40,2,IF((J165+L165+N165+P165+R165+T165+V165+X165+Z165)&lt;=60,3,IF((J165+L165+N165+P165+R165+T165+V165+X165+Z165)&lt;=80,4,IF((J165+L165+N165+P165+R165+T165+V165+X165+Z165)&lt;=100,5,IF((J165+L165+N165+P165+R165+T165+V165+X165+Z165)&lt;=120,6,0)))))))+((AC165+AE165+AG165+AI165+AK165+AM165)*2))</f>
        <v>4</v>
      </c>
      <c r="AY165" s="3">
        <f>SUM(AW165:AX165)</f>
        <v>5</v>
      </c>
      <c r="AZ165" s="3">
        <f>SUM(AP165)-AW165</f>
        <v>0</v>
      </c>
      <c r="BA165" s="3">
        <f>SUM(AQ165)-AX165</f>
        <v>-1</v>
      </c>
      <c r="BB165" s="3">
        <f>SUM(AR165)-AY165</f>
        <v>-1</v>
      </c>
      <c r="BC165" s="19">
        <f>SUM(BB165)/AY165*100</f>
        <v>-20</v>
      </c>
      <c r="BD165" s="3"/>
      <c r="BE165" s="3"/>
      <c r="BF165" s="3"/>
      <c r="BG165" s="3"/>
      <c r="BH165" s="3"/>
      <c r="BI165" s="3"/>
      <c r="BJ165" s="3">
        <f>BB165+BE165+BF165+BG165+BH165+BI165-BD165</f>
        <v>-1</v>
      </c>
      <c r="BK165" s="19">
        <f>SUM(BJ165)/AY165*100</f>
        <v>-20</v>
      </c>
      <c r="BL165" s="20"/>
      <c r="CQ165" s="20"/>
      <c r="CR165" s="20"/>
    </row>
    <row r="166" spans="1:96" s="21" customFormat="1" ht="23.25">
      <c r="A166" s="3"/>
      <c r="B166" s="3"/>
      <c r="C166" s="29" t="s">
        <v>261</v>
      </c>
      <c r="D166" s="30" t="s">
        <v>342</v>
      </c>
      <c r="E166" s="5"/>
      <c r="F166" s="3"/>
      <c r="G166" s="3"/>
      <c r="H166" s="3"/>
      <c r="I166" s="3"/>
      <c r="J166" s="3"/>
      <c r="K166" s="18"/>
      <c r="L166" s="3"/>
      <c r="M166" s="18"/>
      <c r="N166" s="3"/>
      <c r="O166" s="18"/>
      <c r="P166" s="3"/>
      <c r="Q166" s="18"/>
      <c r="R166" s="3"/>
      <c r="S166" s="18"/>
      <c r="T166" s="3"/>
      <c r="U166" s="18"/>
      <c r="V166" s="3"/>
      <c r="W166" s="18"/>
      <c r="X166" s="3"/>
      <c r="Y166" s="18"/>
      <c r="Z166" s="3"/>
      <c r="AA166" s="18"/>
      <c r="AB166" s="3"/>
      <c r="AC166" s="18"/>
      <c r="AD166" s="3"/>
      <c r="AE166" s="18"/>
      <c r="AF166" s="18"/>
      <c r="AG166" s="18"/>
      <c r="AH166" s="3"/>
      <c r="AI166" s="18"/>
      <c r="AJ166" s="3"/>
      <c r="AK166" s="18"/>
      <c r="AL166" s="3"/>
      <c r="AM166" s="18"/>
      <c r="AN166" s="3"/>
      <c r="AO166" s="3"/>
      <c r="AP166" s="3"/>
      <c r="AQ166" s="3"/>
      <c r="AR166" s="3"/>
      <c r="AS166" s="3"/>
      <c r="AT166" s="3"/>
      <c r="AU166" s="3"/>
      <c r="AV166" s="3"/>
      <c r="AW166" s="40"/>
      <c r="AX166" s="41"/>
      <c r="AY166" s="3"/>
      <c r="AZ166" s="3"/>
      <c r="BA166" s="3"/>
      <c r="BB166" s="3"/>
      <c r="BC166" s="19"/>
      <c r="BD166" s="3"/>
      <c r="BE166" s="3"/>
      <c r="BF166" s="3"/>
      <c r="BG166" s="3"/>
      <c r="BH166" s="3"/>
      <c r="BI166" s="3"/>
      <c r="BJ166" s="3"/>
      <c r="BK166" s="19"/>
      <c r="BL166" s="20"/>
      <c r="CQ166" s="20"/>
      <c r="CR166" s="20"/>
    </row>
    <row r="167" spans="1:96" s="21" customFormat="1" ht="23.25">
      <c r="A167" s="3"/>
      <c r="B167" s="3"/>
      <c r="C167" s="46" t="s">
        <v>389</v>
      </c>
      <c r="D167" s="30" t="s">
        <v>465</v>
      </c>
      <c r="E167" s="5"/>
      <c r="F167" s="3"/>
      <c r="G167" s="3"/>
      <c r="H167" s="3"/>
      <c r="I167" s="3"/>
      <c r="J167" s="3"/>
      <c r="K167" s="18"/>
      <c r="L167" s="3"/>
      <c r="M167" s="18"/>
      <c r="N167" s="3"/>
      <c r="O167" s="18"/>
      <c r="P167" s="3"/>
      <c r="Q167" s="18"/>
      <c r="R167" s="3"/>
      <c r="S167" s="18"/>
      <c r="T167" s="3"/>
      <c r="U167" s="18"/>
      <c r="V167" s="3"/>
      <c r="W167" s="18"/>
      <c r="X167" s="3"/>
      <c r="Y167" s="18"/>
      <c r="Z167" s="3"/>
      <c r="AA167" s="18"/>
      <c r="AB167" s="3"/>
      <c r="AC167" s="18"/>
      <c r="AD167" s="3"/>
      <c r="AE167" s="18"/>
      <c r="AF167" s="18"/>
      <c r="AG167" s="18"/>
      <c r="AH167" s="3"/>
      <c r="AI167" s="18"/>
      <c r="AJ167" s="3"/>
      <c r="AK167" s="18"/>
      <c r="AL167" s="3"/>
      <c r="AM167" s="18"/>
      <c r="AN167" s="3"/>
      <c r="AO167" s="3"/>
      <c r="AP167" s="3"/>
      <c r="AQ167" s="3"/>
      <c r="AR167" s="3"/>
      <c r="AS167" s="3"/>
      <c r="AT167" s="3"/>
      <c r="AU167" s="3"/>
      <c r="AV167" s="3"/>
      <c r="AW167" s="40"/>
      <c r="AX167" s="41"/>
      <c r="AY167" s="3"/>
      <c r="AZ167" s="3"/>
      <c r="BA167" s="3"/>
      <c r="BB167" s="3"/>
      <c r="BC167" s="19"/>
      <c r="BD167" s="3"/>
      <c r="BE167" s="3"/>
      <c r="BF167" s="3"/>
      <c r="BG167" s="3"/>
      <c r="BH167" s="3"/>
      <c r="BI167" s="3"/>
      <c r="BJ167" s="3"/>
      <c r="BK167" s="19"/>
      <c r="BL167" s="20"/>
      <c r="CQ167" s="20"/>
      <c r="CR167" s="20"/>
    </row>
    <row r="168" spans="1:96" s="21" customFormat="1" ht="23.25">
      <c r="A168" s="3">
        <v>53</v>
      </c>
      <c r="B168" s="3">
        <v>40010097</v>
      </c>
      <c r="C168" s="5" t="s">
        <v>178</v>
      </c>
      <c r="D168" s="5" t="s">
        <v>179</v>
      </c>
      <c r="E168" s="5" t="s">
        <v>139</v>
      </c>
      <c r="F168" s="3">
        <v>2</v>
      </c>
      <c r="G168" s="3">
        <v>24</v>
      </c>
      <c r="H168" s="3">
        <v>1</v>
      </c>
      <c r="I168" s="3" t="s">
        <v>4</v>
      </c>
      <c r="J168" s="3">
        <v>0</v>
      </c>
      <c r="K168" s="18">
        <f>IF(J168=0,0,IF(J168&lt;10,1,IF(MOD(J168,30)&lt;10,ROUNDDOWN(J168/30,0),ROUNDUP(J168/30,0))))</f>
        <v>0</v>
      </c>
      <c r="L168" s="3">
        <v>12</v>
      </c>
      <c r="M168" s="18">
        <f>IF(L168=0,0,IF(L168&lt;10,1,IF(MOD(L168,30)&lt;10,ROUNDDOWN(L168/30,0),ROUNDUP(L168/30,0))))</f>
        <v>1</v>
      </c>
      <c r="N168" s="3">
        <v>10</v>
      </c>
      <c r="O168" s="18">
        <f>IF(N168=0,0,IF(N168&lt;10,1,IF(MOD(N168,30)&lt;10,ROUNDDOWN(N168/30,0),ROUNDUP(N168/30,0))))</f>
        <v>1</v>
      </c>
      <c r="P168" s="3">
        <v>6</v>
      </c>
      <c r="Q168" s="18">
        <f>IF(P168=0,0,IF(P168&lt;10,1,IF(MOD(P168,40)&lt;10,ROUNDDOWN(P168/40,0),ROUNDUP(P168/40,0))))</f>
        <v>1</v>
      </c>
      <c r="R168" s="3">
        <v>8</v>
      </c>
      <c r="S168" s="18">
        <f>IF(R168=0,0,IF(R168&lt;10,1,IF(MOD(R168,40)&lt;10,ROUNDDOWN(R168/40,0),ROUNDUP(R168/40,0))))</f>
        <v>1</v>
      </c>
      <c r="T168" s="3">
        <v>5</v>
      </c>
      <c r="U168" s="18">
        <f>IF(T168=0,0,IF(T168&lt;10,1,IF(MOD(T168,40)&lt;10,ROUNDDOWN(T168/40,0),ROUNDUP(T168/40,0))))</f>
        <v>1</v>
      </c>
      <c r="V168" s="3">
        <v>8</v>
      </c>
      <c r="W168" s="18">
        <f>IF(V168=0,0,IF(V168&lt;10,1,IF(MOD(V168,40)&lt;10,ROUNDDOWN(V168/40,0),ROUNDUP(V168/40,0))))</f>
        <v>1</v>
      </c>
      <c r="X168" s="3">
        <v>10</v>
      </c>
      <c r="Y168" s="18">
        <f>IF(X168=0,0,IF(X168&lt;10,1,IF(MOD(X168,40)&lt;10,ROUNDDOWN(X168/40,0),ROUNDUP(X168/40,0))))</f>
        <v>1</v>
      </c>
      <c r="Z168" s="3">
        <v>7</v>
      </c>
      <c r="AA168" s="18">
        <f>IF(Z168=0,0,IF(Z168&lt;10,1,IF(MOD(Z168,40)&lt;10,ROUNDDOWN(Z168/40,0),ROUNDUP(Z168/40,0))))</f>
        <v>1</v>
      </c>
      <c r="AB168" s="3"/>
      <c r="AC168" s="18">
        <f>IF(AB168=0,0,IF(AB168&lt;10,1,IF(MOD(AB168,40)&lt;10,ROUNDDOWN(AB168/40,0),ROUNDUP(AB168/40,0))))</f>
        <v>0</v>
      </c>
      <c r="AD168" s="3"/>
      <c r="AE168" s="18">
        <f>IF(AD168=0,0,IF(AD168&lt;10,1,IF(MOD(AD168,40)&lt;10,ROUNDDOWN(AD168/40,0),ROUNDUP(AD168/40,0))))</f>
        <v>0</v>
      </c>
      <c r="AF168" s="18"/>
      <c r="AG168" s="18">
        <f>IF(AF168=0,0,IF(AF168&lt;10,1,IF(MOD(AF168,40)&lt;10,ROUNDDOWN(AF168/40,0),ROUNDUP(AF168/40,0))))</f>
        <v>0</v>
      </c>
      <c r="AH168" s="3"/>
      <c r="AI168" s="18">
        <f>IF(AH168=0,0,IF(AH168&lt;10,1,IF(MOD(AH168,40)&lt;10,ROUNDDOWN(AH168/40,0),ROUNDUP(AH168/40,0))))</f>
        <v>0</v>
      </c>
      <c r="AJ168" s="3"/>
      <c r="AK168" s="18">
        <f>IF(AJ168=0,0,IF(AJ168&lt;10,1,IF(MOD(AJ168,40)&lt;10,ROUNDDOWN(AJ168/40,0),ROUNDUP(AJ168/40,0))))</f>
        <v>0</v>
      </c>
      <c r="AL168" s="3"/>
      <c r="AM168" s="18">
        <f>IF(AL168=0,0,IF(AL168&lt;10,1,IF(MOD(AL168,40)&lt;10,ROUNDDOWN(AL168/40,0),ROUNDUP(AL168/40,0))))</f>
        <v>0</v>
      </c>
      <c r="AN168" s="3">
        <f>SUM(J168+L168+N168+P168+R168+T168+V168+X168+Z168+AB168+AD168+AF168+AH168+AJ168+AL168)</f>
        <v>66</v>
      </c>
      <c r="AO168" s="3">
        <f>SUM(K168+M168+O168+Q168+S168+U168+W168+Y168+AA168+AC168+AE168+AG168+AI168+AK168+AM168)</f>
        <v>8</v>
      </c>
      <c r="AP168" s="3">
        <v>1</v>
      </c>
      <c r="AQ168" s="3">
        <v>3</v>
      </c>
      <c r="AR168" s="3">
        <f>SUM(AP168:AQ168)</f>
        <v>4</v>
      </c>
      <c r="AS168" s="3">
        <v>1</v>
      </c>
      <c r="AT168" s="3">
        <v>0</v>
      </c>
      <c r="AU168" s="3">
        <v>3</v>
      </c>
      <c r="AV168" s="3">
        <v>0</v>
      </c>
      <c r="AW168" s="40">
        <f>IF(AN168&lt;=0,0,IF(AN168&lt;=359,1,IF(AN168&lt;=719,2,IF(AN168&lt;=1079,3,IF(AN168&lt;=1679,4,IF(AN168&lt;=1680,5,IF(AN168&lt;=1680,1,5)))))))</f>
        <v>1</v>
      </c>
      <c r="AX168" s="41">
        <f>IF(AN168&gt;120,ROUND(((((K168+M168+O168)*30)+(J168+L168+N168))/50+(((Q168+S168+U168+W168+Y168+AA168)*40)+(P168+R168+T168+V168+X168+Z168))/50+(AC168+AE168+AG168+AI168+AK168+AM168)*2),0),IF((J168+L168+N168+P168+R168+T168+V168+X168+Z168)&lt;=0,0,IF((J168+L168+N168+P168+R168+T168+V168+X168+Z168)&lt;=20,1,IF((J168+L168+N168+P168+R168+T168+V168+X168+Z168)&lt;=40,2,IF((J168+L168+N168+P168+R168+T168+V168+X168+Z168)&lt;=60,3,IF((J168+L168+N168+P168+R168+T168+V168+X168+Z168)&lt;=80,4,IF((J168+L168+N168+P168+R168+T168+V168+X168+Z168)&lt;=100,5,IF((J168+L168+N168+P168+R168+T168+V168+X168+Z168)&lt;=120,6,0)))))))+((AC168+AE168+AG168+AI168+AK168+AM168)*2))</f>
        <v>4</v>
      </c>
      <c r="AY168" s="3">
        <f>SUM(AW168:AX168)</f>
        <v>5</v>
      </c>
      <c r="AZ168" s="3">
        <f>SUM(AP168)-AW168</f>
        <v>0</v>
      </c>
      <c r="BA168" s="3">
        <f>SUM(AQ168)-AX168</f>
        <v>-1</v>
      </c>
      <c r="BB168" s="3">
        <f>SUM(AR168)-AY168</f>
        <v>-1</v>
      </c>
      <c r="BC168" s="19">
        <f>SUM(BB168)/AY168*100</f>
        <v>-20</v>
      </c>
      <c r="BD168" s="3"/>
      <c r="BE168" s="3"/>
      <c r="BF168" s="3">
        <v>1</v>
      </c>
      <c r="BG168" s="3"/>
      <c r="BH168" s="3"/>
      <c r="BI168" s="3"/>
      <c r="BJ168" s="3">
        <f>BB168+BE168+BF168+BG168+BH168+BI168-BD168</f>
        <v>0</v>
      </c>
      <c r="BK168" s="19">
        <f>SUM(BJ168)/AY168*100</f>
        <v>0</v>
      </c>
      <c r="BL168" s="20"/>
      <c r="CQ168" s="20"/>
      <c r="CR168" s="20"/>
    </row>
    <row r="169" spans="1:96" s="21" customFormat="1" ht="23.25">
      <c r="A169" s="3"/>
      <c r="B169" s="3"/>
      <c r="C169" s="29" t="s">
        <v>261</v>
      </c>
      <c r="D169" s="30" t="s">
        <v>331</v>
      </c>
      <c r="E169" s="5"/>
      <c r="F169" s="3"/>
      <c r="G169" s="3"/>
      <c r="H169" s="3"/>
      <c r="I169" s="3"/>
      <c r="J169" s="3"/>
      <c r="K169" s="18"/>
      <c r="L169" s="3"/>
      <c r="M169" s="18"/>
      <c r="N169" s="3"/>
      <c r="O169" s="18"/>
      <c r="P169" s="3"/>
      <c r="Q169" s="18"/>
      <c r="R169" s="3"/>
      <c r="S169" s="18"/>
      <c r="T169" s="3"/>
      <c r="U169" s="18"/>
      <c r="V169" s="3"/>
      <c r="W169" s="18"/>
      <c r="X169" s="3"/>
      <c r="Y169" s="18"/>
      <c r="Z169" s="3"/>
      <c r="AA169" s="18"/>
      <c r="AB169" s="3"/>
      <c r="AC169" s="18"/>
      <c r="AD169" s="3"/>
      <c r="AE169" s="18"/>
      <c r="AF169" s="18"/>
      <c r="AG169" s="18"/>
      <c r="AH169" s="3"/>
      <c r="AI169" s="18"/>
      <c r="AJ169" s="3"/>
      <c r="AK169" s="18"/>
      <c r="AL169" s="3"/>
      <c r="AM169" s="18"/>
      <c r="AN169" s="3"/>
      <c r="AO169" s="3"/>
      <c r="AP169" s="3"/>
      <c r="AQ169" s="3"/>
      <c r="AR169" s="3"/>
      <c r="AS169" s="3"/>
      <c r="AT169" s="3"/>
      <c r="AU169" s="3"/>
      <c r="AV169" s="3"/>
      <c r="AW169" s="40"/>
      <c r="AX169" s="41"/>
      <c r="AY169" s="3"/>
      <c r="AZ169" s="3"/>
      <c r="BA169" s="3"/>
      <c r="BB169" s="3"/>
      <c r="BC169" s="19"/>
      <c r="BD169" s="3"/>
      <c r="BE169" s="3"/>
      <c r="BF169" s="3"/>
      <c r="BG169" s="3"/>
      <c r="BH169" s="3"/>
      <c r="BI169" s="3"/>
      <c r="BJ169" s="3"/>
      <c r="BK169" s="19"/>
      <c r="BL169" s="20"/>
      <c r="CQ169" s="20"/>
      <c r="CR169" s="20"/>
    </row>
    <row r="170" spans="1:96" s="21" customFormat="1" ht="23.25">
      <c r="A170" s="3"/>
      <c r="B170" s="3"/>
      <c r="C170" s="46" t="s">
        <v>389</v>
      </c>
      <c r="D170" s="30" t="s">
        <v>403</v>
      </c>
      <c r="E170" s="5"/>
      <c r="F170" s="3"/>
      <c r="G170" s="3"/>
      <c r="H170" s="3"/>
      <c r="I170" s="3"/>
      <c r="J170" s="3"/>
      <c r="K170" s="18"/>
      <c r="L170" s="3"/>
      <c r="M170" s="18"/>
      <c r="N170" s="3"/>
      <c r="O170" s="18"/>
      <c r="P170" s="3"/>
      <c r="Q170" s="18"/>
      <c r="R170" s="3"/>
      <c r="S170" s="18"/>
      <c r="T170" s="3"/>
      <c r="U170" s="18"/>
      <c r="V170" s="3"/>
      <c r="W170" s="18"/>
      <c r="X170" s="3"/>
      <c r="Y170" s="18"/>
      <c r="Z170" s="3"/>
      <c r="AA170" s="18"/>
      <c r="AB170" s="3"/>
      <c r="AC170" s="18"/>
      <c r="AD170" s="3"/>
      <c r="AE170" s="18"/>
      <c r="AF170" s="18"/>
      <c r="AG170" s="18"/>
      <c r="AH170" s="3"/>
      <c r="AI170" s="18"/>
      <c r="AJ170" s="3"/>
      <c r="AK170" s="18"/>
      <c r="AL170" s="3"/>
      <c r="AM170" s="18"/>
      <c r="AN170" s="3"/>
      <c r="AO170" s="3"/>
      <c r="AP170" s="3"/>
      <c r="AQ170" s="3"/>
      <c r="AR170" s="3"/>
      <c r="AS170" s="3"/>
      <c r="AT170" s="3"/>
      <c r="AU170" s="3"/>
      <c r="AV170" s="3"/>
      <c r="AW170" s="40"/>
      <c r="AX170" s="41"/>
      <c r="AY170" s="3"/>
      <c r="AZ170" s="3"/>
      <c r="BA170" s="3"/>
      <c r="BB170" s="3"/>
      <c r="BC170" s="19"/>
      <c r="BD170" s="3"/>
      <c r="BE170" s="3"/>
      <c r="BF170" s="3"/>
      <c r="BG170" s="3"/>
      <c r="BH170" s="3"/>
      <c r="BI170" s="3"/>
      <c r="BJ170" s="3"/>
      <c r="BK170" s="19"/>
      <c r="BL170" s="20"/>
      <c r="CQ170" s="20"/>
      <c r="CR170" s="20"/>
    </row>
    <row r="171" spans="1:96" s="21" customFormat="1" ht="23.25">
      <c r="A171" s="3">
        <v>54</v>
      </c>
      <c r="B171" s="3">
        <v>40010071</v>
      </c>
      <c r="C171" s="5" t="s">
        <v>39</v>
      </c>
      <c r="D171" s="5" t="s">
        <v>180</v>
      </c>
      <c r="E171" s="5" t="s">
        <v>139</v>
      </c>
      <c r="F171" s="3">
        <v>4</v>
      </c>
      <c r="G171" s="3">
        <v>12</v>
      </c>
      <c r="H171" s="3">
        <v>4</v>
      </c>
      <c r="I171" s="3" t="s">
        <v>4</v>
      </c>
      <c r="J171" s="3">
        <v>0</v>
      </c>
      <c r="K171" s="18">
        <f>IF(J171=0,0,IF(J171&lt;10,1,IF(MOD(J171,30)&lt;10,ROUNDDOWN(J171/30,0),ROUNDUP(J171/30,0))))</f>
        <v>0</v>
      </c>
      <c r="L171" s="3">
        <v>15</v>
      </c>
      <c r="M171" s="18">
        <f>IF(L171=0,0,IF(L171&lt;10,1,IF(MOD(L171,30)&lt;10,ROUNDDOWN(L171/30,0),ROUNDUP(L171/30,0))))</f>
        <v>1</v>
      </c>
      <c r="N171" s="3">
        <v>5</v>
      </c>
      <c r="O171" s="18">
        <f>IF(N171=0,0,IF(N171&lt;10,1,IF(MOD(N171,30)&lt;10,ROUNDDOWN(N171/30,0),ROUNDUP(N171/30,0))))</f>
        <v>1</v>
      </c>
      <c r="P171" s="3">
        <v>6</v>
      </c>
      <c r="Q171" s="18">
        <f>IF(P171=0,0,IF(P171&lt;10,1,IF(MOD(P171,40)&lt;10,ROUNDDOWN(P171/40,0),ROUNDUP(P171/40,0))))</f>
        <v>1</v>
      </c>
      <c r="R171" s="3">
        <v>9</v>
      </c>
      <c r="S171" s="18">
        <f>IF(R171=0,0,IF(R171&lt;10,1,IF(MOD(R171,40)&lt;10,ROUNDDOWN(R171/40,0),ROUNDUP(R171/40,0))))</f>
        <v>1</v>
      </c>
      <c r="T171" s="3">
        <v>3</v>
      </c>
      <c r="U171" s="18">
        <f>IF(T171=0,0,IF(T171&lt;10,1,IF(MOD(T171,40)&lt;10,ROUNDDOWN(T171/40,0),ROUNDUP(T171/40,0))))</f>
        <v>1</v>
      </c>
      <c r="V171" s="3">
        <v>10</v>
      </c>
      <c r="W171" s="18">
        <f>IF(V171=0,0,IF(V171&lt;10,1,IF(MOD(V171,40)&lt;10,ROUNDDOWN(V171/40,0),ROUNDUP(V171/40,0))))</f>
        <v>1</v>
      </c>
      <c r="X171" s="3">
        <v>9</v>
      </c>
      <c r="Y171" s="18">
        <f>IF(X171=0,0,IF(X171&lt;10,1,IF(MOD(X171,40)&lt;10,ROUNDDOWN(X171/40,0),ROUNDUP(X171/40,0))))</f>
        <v>1</v>
      </c>
      <c r="Z171" s="3">
        <v>9</v>
      </c>
      <c r="AA171" s="18">
        <f>IF(Z171=0,0,IF(Z171&lt;10,1,IF(MOD(Z171,40)&lt;10,ROUNDDOWN(Z171/40,0),ROUNDUP(Z171/40,0))))</f>
        <v>1</v>
      </c>
      <c r="AB171" s="3"/>
      <c r="AC171" s="18">
        <f>IF(AB171=0,0,IF(AB171&lt;10,1,IF(MOD(AB171,40)&lt;10,ROUNDDOWN(AB171/40,0),ROUNDUP(AB171/40,0))))</f>
        <v>0</v>
      </c>
      <c r="AD171" s="3"/>
      <c r="AE171" s="18">
        <f>IF(AD171=0,0,IF(AD171&lt;10,1,IF(MOD(AD171,40)&lt;10,ROUNDDOWN(AD171/40,0),ROUNDUP(AD171/40,0))))</f>
        <v>0</v>
      </c>
      <c r="AF171" s="18"/>
      <c r="AG171" s="18">
        <f>IF(AF171=0,0,IF(AF171&lt;10,1,IF(MOD(AF171,40)&lt;10,ROUNDDOWN(AF171/40,0),ROUNDUP(AF171/40,0))))</f>
        <v>0</v>
      </c>
      <c r="AH171" s="3"/>
      <c r="AI171" s="18">
        <f>IF(AH171=0,0,IF(AH171&lt;10,1,IF(MOD(AH171,40)&lt;10,ROUNDDOWN(AH171/40,0),ROUNDUP(AH171/40,0))))</f>
        <v>0</v>
      </c>
      <c r="AJ171" s="3"/>
      <c r="AK171" s="18">
        <f>IF(AJ171=0,0,IF(AJ171&lt;10,1,IF(MOD(AJ171,40)&lt;10,ROUNDDOWN(AJ171/40,0),ROUNDUP(AJ171/40,0))))</f>
        <v>0</v>
      </c>
      <c r="AL171" s="3"/>
      <c r="AM171" s="18">
        <f>IF(AL171=0,0,IF(AL171&lt;10,1,IF(MOD(AL171,40)&lt;10,ROUNDDOWN(AL171/40,0),ROUNDUP(AL171/40,0))))</f>
        <v>0</v>
      </c>
      <c r="AN171" s="3">
        <f>SUM(J171+L171+N171+P171+R171+T171+V171+X171+Z171+AB171+AD171+AF171+AH171+AJ171+AL171)</f>
        <v>66</v>
      </c>
      <c r="AO171" s="3">
        <f>SUM(K171+M171+O171+Q171+S171+U171+W171+Y171+AA171+AC171+AE171+AG171+AI171+AK171+AM171)</f>
        <v>8</v>
      </c>
      <c r="AP171" s="3">
        <v>1</v>
      </c>
      <c r="AQ171" s="3">
        <v>3</v>
      </c>
      <c r="AR171" s="3">
        <f>SUM(AP171:AQ171)</f>
        <v>4</v>
      </c>
      <c r="AS171" s="3">
        <v>1</v>
      </c>
      <c r="AT171" s="3">
        <v>0</v>
      </c>
      <c r="AU171" s="3">
        <v>3</v>
      </c>
      <c r="AV171" s="3">
        <v>0</v>
      </c>
      <c r="AW171" s="40">
        <f>IF(AN171&lt;=0,0,IF(AN171&lt;=359,1,IF(AN171&lt;=719,2,IF(AN171&lt;=1079,3,IF(AN171&lt;=1679,4,IF(AN171&lt;=1680,5,IF(AN171&lt;=1680,1,5)))))))</f>
        <v>1</v>
      </c>
      <c r="AX171" s="41">
        <f>IF(AN171&gt;120,ROUND(((((K171+M171+O171)*30)+(J171+L171+N171))/50+(((Q171+S171+U171+W171+Y171+AA171)*40)+(P171+R171+T171+V171+X171+Z171))/50+(AC171+AE171+AG171+AI171+AK171+AM171)*2),0),IF((J171+L171+N171+P171+R171+T171+V171+X171+Z171)&lt;=0,0,IF((J171+L171+N171+P171+R171+T171+V171+X171+Z171)&lt;=20,1,IF((J171+L171+N171+P171+R171+T171+V171+X171+Z171)&lt;=40,2,IF((J171+L171+N171+P171+R171+T171+V171+X171+Z171)&lt;=60,3,IF((J171+L171+N171+P171+R171+T171+V171+X171+Z171)&lt;=80,4,IF((J171+L171+N171+P171+R171+T171+V171+X171+Z171)&lt;=100,5,IF((J171+L171+N171+P171+R171+T171+V171+X171+Z171)&lt;=120,6,0)))))))+((AC171+AE171+AG171+AI171+AK171+AM171)*2))</f>
        <v>4</v>
      </c>
      <c r="AY171" s="3">
        <f>SUM(AW171:AX171)</f>
        <v>5</v>
      </c>
      <c r="AZ171" s="3">
        <f>SUM(AP171)-AW171</f>
        <v>0</v>
      </c>
      <c r="BA171" s="3">
        <f>SUM(AQ171)-AX171</f>
        <v>-1</v>
      </c>
      <c r="BB171" s="3">
        <f>SUM(AR171)-AY171</f>
        <v>-1</v>
      </c>
      <c r="BC171" s="19">
        <f>SUM(BB171)/AY171*100</f>
        <v>-20</v>
      </c>
      <c r="BD171" s="3"/>
      <c r="BE171" s="3"/>
      <c r="BF171" s="3"/>
      <c r="BG171" s="3"/>
      <c r="BH171" s="3"/>
      <c r="BI171" s="3">
        <v>1</v>
      </c>
      <c r="BJ171" s="3">
        <f>BB171+BE171+BF171+BG171+BH171+BI171-BD171</f>
        <v>0</v>
      </c>
      <c r="BK171" s="19">
        <f>SUM(BJ171)/AY171*100</f>
        <v>0</v>
      </c>
      <c r="BL171" s="20"/>
      <c r="CQ171" s="20"/>
      <c r="CR171" s="20"/>
    </row>
    <row r="172" spans="1:96" s="21" customFormat="1" ht="23.25">
      <c r="A172" s="3"/>
      <c r="B172" s="3"/>
      <c r="C172" s="29" t="s">
        <v>261</v>
      </c>
      <c r="D172" s="47" t="s">
        <v>8</v>
      </c>
      <c r="E172" s="5"/>
      <c r="F172" s="3"/>
      <c r="G172" s="3"/>
      <c r="H172" s="3"/>
      <c r="I172" s="3"/>
      <c r="J172" s="3"/>
      <c r="K172" s="18"/>
      <c r="L172" s="3"/>
      <c r="M172" s="18"/>
      <c r="N172" s="3"/>
      <c r="O172" s="18"/>
      <c r="P172" s="3"/>
      <c r="Q172" s="18"/>
      <c r="R172" s="3"/>
      <c r="S172" s="18"/>
      <c r="T172" s="3"/>
      <c r="U172" s="18"/>
      <c r="V172" s="3"/>
      <c r="W172" s="18"/>
      <c r="X172" s="3"/>
      <c r="Y172" s="18"/>
      <c r="Z172" s="3"/>
      <c r="AA172" s="18"/>
      <c r="AB172" s="3"/>
      <c r="AC172" s="18"/>
      <c r="AD172" s="3"/>
      <c r="AE172" s="18"/>
      <c r="AF172" s="18"/>
      <c r="AG172" s="18"/>
      <c r="AH172" s="3"/>
      <c r="AI172" s="18"/>
      <c r="AJ172" s="3"/>
      <c r="AK172" s="18"/>
      <c r="AL172" s="3"/>
      <c r="AM172" s="18"/>
      <c r="AN172" s="3"/>
      <c r="AO172" s="3"/>
      <c r="AP172" s="3"/>
      <c r="AQ172" s="3"/>
      <c r="AR172" s="3"/>
      <c r="AS172" s="3"/>
      <c r="AT172" s="3"/>
      <c r="AU172" s="3"/>
      <c r="AV172" s="3"/>
      <c r="AW172" s="40"/>
      <c r="AX172" s="41"/>
      <c r="AY172" s="3"/>
      <c r="AZ172" s="3"/>
      <c r="BA172" s="3"/>
      <c r="BB172" s="3"/>
      <c r="BC172" s="19"/>
      <c r="BD172" s="3"/>
      <c r="BE172" s="3"/>
      <c r="BF172" s="3"/>
      <c r="BG172" s="3"/>
      <c r="BH172" s="3"/>
      <c r="BI172" s="3"/>
      <c r="BJ172" s="3"/>
      <c r="BK172" s="19"/>
      <c r="BL172" s="20"/>
      <c r="CQ172" s="20"/>
      <c r="CR172" s="20"/>
    </row>
    <row r="173" spans="1:96" s="21" customFormat="1" ht="23.25">
      <c r="A173" s="3"/>
      <c r="B173" s="3"/>
      <c r="C173" s="46" t="s">
        <v>389</v>
      </c>
      <c r="D173" s="30" t="s">
        <v>411</v>
      </c>
      <c r="E173" s="5"/>
      <c r="F173" s="3"/>
      <c r="G173" s="3"/>
      <c r="H173" s="3"/>
      <c r="I173" s="3"/>
      <c r="J173" s="3"/>
      <c r="K173" s="18"/>
      <c r="L173" s="3"/>
      <c r="M173" s="18"/>
      <c r="N173" s="3"/>
      <c r="O173" s="18"/>
      <c r="P173" s="3"/>
      <c r="Q173" s="18"/>
      <c r="R173" s="3"/>
      <c r="S173" s="18"/>
      <c r="T173" s="3"/>
      <c r="U173" s="18"/>
      <c r="V173" s="3"/>
      <c r="W173" s="18"/>
      <c r="X173" s="3"/>
      <c r="Y173" s="18"/>
      <c r="Z173" s="3"/>
      <c r="AA173" s="18"/>
      <c r="AB173" s="3"/>
      <c r="AC173" s="18"/>
      <c r="AD173" s="3"/>
      <c r="AE173" s="18"/>
      <c r="AF173" s="18"/>
      <c r="AG173" s="18"/>
      <c r="AH173" s="3"/>
      <c r="AI173" s="18"/>
      <c r="AJ173" s="3"/>
      <c r="AK173" s="18"/>
      <c r="AL173" s="3"/>
      <c r="AM173" s="18"/>
      <c r="AN173" s="3"/>
      <c r="AO173" s="3"/>
      <c r="AP173" s="3"/>
      <c r="AQ173" s="3"/>
      <c r="AR173" s="3"/>
      <c r="AS173" s="3"/>
      <c r="AT173" s="3"/>
      <c r="AU173" s="3"/>
      <c r="AV173" s="3"/>
      <c r="AW173" s="40"/>
      <c r="AX173" s="41"/>
      <c r="AY173" s="3"/>
      <c r="AZ173" s="3"/>
      <c r="BA173" s="3"/>
      <c r="BB173" s="3"/>
      <c r="BC173" s="19"/>
      <c r="BD173" s="3"/>
      <c r="BE173" s="3"/>
      <c r="BF173" s="3"/>
      <c r="BG173" s="3"/>
      <c r="BH173" s="3"/>
      <c r="BI173" s="3"/>
      <c r="BJ173" s="3"/>
      <c r="BK173" s="19"/>
      <c r="BL173" s="20"/>
      <c r="CQ173" s="20"/>
      <c r="CR173" s="20"/>
    </row>
    <row r="174" spans="1:96" s="21" customFormat="1" ht="23.25">
      <c r="A174" s="3">
        <v>55</v>
      </c>
      <c r="B174" s="3">
        <v>40010115</v>
      </c>
      <c r="C174" s="5" t="s">
        <v>181</v>
      </c>
      <c r="D174" s="5" t="s">
        <v>163</v>
      </c>
      <c r="E174" s="5" t="s">
        <v>139</v>
      </c>
      <c r="F174" s="3">
        <v>3</v>
      </c>
      <c r="G174" s="3">
        <v>16</v>
      </c>
      <c r="H174" s="3">
        <v>1</v>
      </c>
      <c r="I174" s="3" t="s">
        <v>4</v>
      </c>
      <c r="J174" s="3">
        <v>2</v>
      </c>
      <c r="K174" s="18">
        <f>IF(J174=0,0,IF(J174&lt;10,1,IF(MOD(J174,30)&lt;10,ROUNDDOWN(J174/30,0),ROUNDUP(J174/30,0))))</f>
        <v>1</v>
      </c>
      <c r="L174" s="3">
        <v>6</v>
      </c>
      <c r="M174" s="18">
        <f>IF(L174=0,0,IF(L174&lt;10,1,IF(MOD(L174,30)&lt;10,ROUNDDOWN(L174/30,0),ROUNDUP(L174/30,0))))</f>
        <v>1</v>
      </c>
      <c r="N174" s="3">
        <v>12</v>
      </c>
      <c r="O174" s="18">
        <f>IF(N174=0,0,IF(N174&lt;10,1,IF(MOD(N174,30)&lt;10,ROUNDDOWN(N174/30,0),ROUNDUP(N174/30,0))))</f>
        <v>1</v>
      </c>
      <c r="P174" s="3">
        <v>5</v>
      </c>
      <c r="Q174" s="18">
        <f>IF(P174=0,0,IF(P174&lt;10,1,IF(MOD(P174,40)&lt;10,ROUNDDOWN(P174/40,0),ROUNDUP(P174/40,0))))</f>
        <v>1</v>
      </c>
      <c r="R174" s="3">
        <v>8</v>
      </c>
      <c r="S174" s="18">
        <f>IF(R174=0,0,IF(R174&lt;10,1,IF(MOD(R174,40)&lt;10,ROUNDDOWN(R174/40,0),ROUNDUP(R174/40,0))))</f>
        <v>1</v>
      </c>
      <c r="T174" s="3">
        <v>10</v>
      </c>
      <c r="U174" s="18">
        <f>IF(T174=0,0,IF(T174&lt;10,1,IF(MOD(T174,40)&lt;10,ROUNDDOWN(T174/40,0),ROUNDUP(T174/40,0))))</f>
        <v>1</v>
      </c>
      <c r="V174" s="3">
        <v>4</v>
      </c>
      <c r="W174" s="18">
        <f>IF(V174=0,0,IF(V174&lt;10,1,IF(MOD(V174,40)&lt;10,ROUNDDOWN(V174/40,0),ROUNDUP(V174/40,0))))</f>
        <v>1</v>
      </c>
      <c r="X174" s="3">
        <v>8</v>
      </c>
      <c r="Y174" s="18">
        <f>IF(X174=0,0,IF(X174&lt;10,1,IF(MOD(X174,40)&lt;10,ROUNDDOWN(X174/40,0),ROUNDUP(X174/40,0))))</f>
        <v>1</v>
      </c>
      <c r="Z174" s="3">
        <v>7</v>
      </c>
      <c r="AA174" s="18">
        <f>IF(Z174=0,0,IF(Z174&lt;10,1,IF(MOD(Z174,40)&lt;10,ROUNDDOWN(Z174/40,0),ROUNDUP(Z174/40,0))))</f>
        <v>1</v>
      </c>
      <c r="AB174" s="3"/>
      <c r="AC174" s="18">
        <f>IF(AB174=0,0,IF(AB174&lt;10,1,IF(MOD(AB174,40)&lt;10,ROUNDDOWN(AB174/40,0),ROUNDUP(AB174/40,0))))</f>
        <v>0</v>
      </c>
      <c r="AD174" s="3"/>
      <c r="AE174" s="18">
        <f>IF(AD174=0,0,IF(AD174&lt;10,1,IF(MOD(AD174,40)&lt;10,ROUNDDOWN(AD174/40,0),ROUNDUP(AD174/40,0))))</f>
        <v>0</v>
      </c>
      <c r="AF174" s="18"/>
      <c r="AG174" s="18">
        <f>IF(AF174=0,0,IF(AF174&lt;10,1,IF(MOD(AF174,40)&lt;10,ROUNDDOWN(AF174/40,0),ROUNDUP(AF174/40,0))))</f>
        <v>0</v>
      </c>
      <c r="AH174" s="3"/>
      <c r="AI174" s="18">
        <f>IF(AH174=0,0,IF(AH174&lt;10,1,IF(MOD(AH174,40)&lt;10,ROUNDDOWN(AH174/40,0),ROUNDUP(AH174/40,0))))</f>
        <v>0</v>
      </c>
      <c r="AJ174" s="3"/>
      <c r="AK174" s="18">
        <f>IF(AJ174=0,0,IF(AJ174&lt;10,1,IF(MOD(AJ174,40)&lt;10,ROUNDDOWN(AJ174/40,0),ROUNDUP(AJ174/40,0))))</f>
        <v>0</v>
      </c>
      <c r="AL174" s="3"/>
      <c r="AM174" s="18">
        <f>IF(AL174=0,0,IF(AL174&lt;10,1,IF(MOD(AL174,40)&lt;10,ROUNDDOWN(AL174/40,0),ROUNDUP(AL174/40,0))))</f>
        <v>0</v>
      </c>
      <c r="AN174" s="3">
        <f>SUM(J174+L174+N174+P174+R174+T174+V174+X174+Z174+AB174+AD174+AF174+AH174+AJ174+AL174)</f>
        <v>62</v>
      </c>
      <c r="AO174" s="3">
        <f>SUM(K174+M174+O174+Q174+S174+U174+W174+Y174+AA174+AC174+AE174+AG174+AI174+AK174+AM174)</f>
        <v>9</v>
      </c>
      <c r="AP174" s="3">
        <v>1</v>
      </c>
      <c r="AQ174" s="3">
        <v>3</v>
      </c>
      <c r="AR174" s="3">
        <f>SUM(AP174:AQ174)</f>
        <v>4</v>
      </c>
      <c r="AS174" s="3">
        <v>1</v>
      </c>
      <c r="AT174" s="3">
        <v>0</v>
      </c>
      <c r="AU174" s="3">
        <v>3</v>
      </c>
      <c r="AV174" s="3">
        <v>0</v>
      </c>
      <c r="AW174" s="40">
        <f>IF(AN174&lt;=0,0,IF(AN174&lt;=359,1,IF(AN174&lt;=719,2,IF(AN174&lt;=1079,3,IF(AN174&lt;=1679,4,IF(AN174&lt;=1680,5,IF(AN174&lt;=1680,1,5)))))))</f>
        <v>1</v>
      </c>
      <c r="AX174" s="41">
        <f>IF(AN174&gt;120,ROUND(((((K174+M174+O174)*30)+(J174+L174+N174))/50+(((Q174+S174+U174+W174+Y174+AA174)*40)+(P174+R174+T174+V174+X174+Z174))/50+(AC174+AE174+AG174+AI174+AK174+AM174)*2),0),IF((J174+L174+N174+P174+R174+T174+V174+X174+Z174)&lt;=0,0,IF((J174+L174+N174+P174+R174+T174+V174+X174+Z174)&lt;=20,1,IF((J174+L174+N174+P174+R174+T174+V174+X174+Z174)&lt;=40,2,IF((J174+L174+N174+P174+R174+T174+V174+X174+Z174)&lt;=60,3,IF((J174+L174+N174+P174+R174+T174+V174+X174+Z174)&lt;=80,4,IF((J174+L174+N174+P174+R174+T174+V174+X174+Z174)&lt;=100,5,IF((J174+L174+N174+P174+R174+T174+V174+X174+Z174)&lt;=120,6,0)))))))+((AC174+AE174+AG174+AI174+AK174+AM174)*2))</f>
        <v>4</v>
      </c>
      <c r="AY174" s="3">
        <f>SUM(AW174:AX174)</f>
        <v>5</v>
      </c>
      <c r="AZ174" s="3">
        <f>SUM(AP174)-AW174</f>
        <v>0</v>
      </c>
      <c r="BA174" s="3">
        <f>SUM(AQ174)-AX174</f>
        <v>-1</v>
      </c>
      <c r="BB174" s="3">
        <f>SUM(AR174)-AY174</f>
        <v>-1</v>
      </c>
      <c r="BC174" s="19">
        <f>SUM(BB174)/AY174*100</f>
        <v>-20</v>
      </c>
      <c r="BD174" s="3"/>
      <c r="BE174" s="3"/>
      <c r="BF174" s="3"/>
      <c r="BG174" s="3"/>
      <c r="BH174" s="3"/>
      <c r="BI174" s="3"/>
      <c r="BJ174" s="3">
        <f>BB174+BE174+BF174+BG174+BH174+BI174-BD174</f>
        <v>-1</v>
      </c>
      <c r="BK174" s="19">
        <f>SUM(BJ174)/AY174*100</f>
        <v>-20</v>
      </c>
      <c r="BL174" s="20"/>
      <c r="CQ174" s="20"/>
      <c r="CR174" s="20"/>
    </row>
    <row r="175" spans="1:96" s="21" customFormat="1" ht="23.25">
      <c r="A175" s="3"/>
      <c r="B175" s="3"/>
      <c r="C175" s="29" t="s">
        <v>261</v>
      </c>
      <c r="D175" s="30" t="s">
        <v>369</v>
      </c>
      <c r="E175" s="5"/>
      <c r="F175" s="3"/>
      <c r="G175" s="3"/>
      <c r="H175" s="3"/>
      <c r="I175" s="3"/>
      <c r="J175" s="3"/>
      <c r="K175" s="18"/>
      <c r="L175" s="3"/>
      <c r="M175" s="18"/>
      <c r="N175" s="3"/>
      <c r="O175" s="18"/>
      <c r="P175" s="3"/>
      <c r="Q175" s="18"/>
      <c r="R175" s="3"/>
      <c r="S175" s="18"/>
      <c r="T175" s="3"/>
      <c r="U175" s="18"/>
      <c r="V175" s="3"/>
      <c r="W175" s="18"/>
      <c r="X175" s="3"/>
      <c r="Y175" s="18"/>
      <c r="Z175" s="3"/>
      <c r="AA175" s="18"/>
      <c r="AB175" s="3"/>
      <c r="AC175" s="18"/>
      <c r="AD175" s="3"/>
      <c r="AE175" s="18"/>
      <c r="AF175" s="18"/>
      <c r="AG175" s="18"/>
      <c r="AH175" s="3"/>
      <c r="AI175" s="18"/>
      <c r="AJ175" s="3"/>
      <c r="AK175" s="18"/>
      <c r="AL175" s="3"/>
      <c r="AM175" s="18"/>
      <c r="AN175" s="3"/>
      <c r="AO175" s="3"/>
      <c r="AP175" s="3"/>
      <c r="AQ175" s="3"/>
      <c r="AR175" s="3"/>
      <c r="AS175" s="3"/>
      <c r="AT175" s="3"/>
      <c r="AU175" s="3"/>
      <c r="AV175" s="3"/>
      <c r="AW175" s="40"/>
      <c r="AX175" s="41"/>
      <c r="AY175" s="3"/>
      <c r="AZ175" s="3"/>
      <c r="BA175" s="3"/>
      <c r="BB175" s="3"/>
      <c r="BC175" s="19"/>
      <c r="BD175" s="3"/>
      <c r="BE175" s="3"/>
      <c r="BF175" s="3"/>
      <c r="BG175" s="3"/>
      <c r="BH175" s="3"/>
      <c r="BI175" s="3"/>
      <c r="BJ175" s="3"/>
      <c r="BK175" s="19"/>
      <c r="BL175" s="20"/>
      <c r="CQ175" s="20"/>
      <c r="CR175" s="20"/>
    </row>
    <row r="176" spans="1:96" s="21" customFormat="1" ht="23.25">
      <c r="A176" s="3"/>
      <c r="B176" s="3"/>
      <c r="C176" s="46" t="s">
        <v>389</v>
      </c>
      <c r="D176" s="30" t="s">
        <v>497</v>
      </c>
      <c r="E176" s="5"/>
      <c r="F176" s="3"/>
      <c r="G176" s="3"/>
      <c r="H176" s="3"/>
      <c r="I176" s="3"/>
      <c r="J176" s="3"/>
      <c r="K176" s="18"/>
      <c r="L176" s="3"/>
      <c r="M176" s="18"/>
      <c r="N176" s="3"/>
      <c r="O176" s="18"/>
      <c r="P176" s="3"/>
      <c r="Q176" s="18"/>
      <c r="R176" s="3"/>
      <c r="S176" s="18"/>
      <c r="T176" s="3"/>
      <c r="U176" s="18"/>
      <c r="V176" s="3"/>
      <c r="W176" s="18"/>
      <c r="X176" s="3"/>
      <c r="Y176" s="18"/>
      <c r="Z176" s="3"/>
      <c r="AA176" s="18"/>
      <c r="AB176" s="3"/>
      <c r="AC176" s="18"/>
      <c r="AD176" s="3"/>
      <c r="AE176" s="18"/>
      <c r="AF176" s="18"/>
      <c r="AG176" s="18"/>
      <c r="AH176" s="3"/>
      <c r="AI176" s="18"/>
      <c r="AJ176" s="3"/>
      <c r="AK176" s="18"/>
      <c r="AL176" s="3"/>
      <c r="AM176" s="18"/>
      <c r="AN176" s="3"/>
      <c r="AO176" s="3"/>
      <c r="AP176" s="3"/>
      <c r="AQ176" s="3"/>
      <c r="AR176" s="3"/>
      <c r="AS176" s="3"/>
      <c r="AT176" s="3"/>
      <c r="AU176" s="3"/>
      <c r="AV176" s="3"/>
      <c r="AW176" s="40"/>
      <c r="AX176" s="41"/>
      <c r="AY176" s="3"/>
      <c r="AZ176" s="3"/>
      <c r="BA176" s="3"/>
      <c r="BB176" s="3"/>
      <c r="BC176" s="19"/>
      <c r="BD176" s="3"/>
      <c r="BE176" s="3"/>
      <c r="BF176" s="3"/>
      <c r="BG176" s="3"/>
      <c r="BH176" s="3"/>
      <c r="BI176" s="3"/>
      <c r="BJ176" s="3"/>
      <c r="BK176" s="19"/>
      <c r="BL176" s="20"/>
      <c r="CQ176" s="20"/>
      <c r="CR176" s="20"/>
    </row>
    <row r="177" spans="1:96" s="21" customFormat="1" ht="23.25">
      <c r="A177" s="3">
        <v>56</v>
      </c>
      <c r="B177" s="3">
        <v>40010016</v>
      </c>
      <c r="C177" s="5" t="s">
        <v>182</v>
      </c>
      <c r="D177" s="5" t="s">
        <v>152</v>
      </c>
      <c r="E177" s="5" t="s">
        <v>139</v>
      </c>
      <c r="F177" s="3">
        <v>5</v>
      </c>
      <c r="G177" s="3">
        <v>15</v>
      </c>
      <c r="H177" s="3">
        <v>4</v>
      </c>
      <c r="I177" s="3" t="s">
        <v>4</v>
      </c>
      <c r="J177" s="3">
        <v>0</v>
      </c>
      <c r="K177" s="18">
        <f>IF(J177=0,0,IF(J177&lt;10,1,IF(MOD(J177,30)&lt;10,ROUNDDOWN(J177/30,0),ROUNDUP(J177/30,0))))</f>
        <v>0</v>
      </c>
      <c r="L177" s="3">
        <v>4</v>
      </c>
      <c r="M177" s="18">
        <f>IF(L177=0,0,IF(L177&lt;10,1,IF(MOD(L177,30)&lt;10,ROUNDDOWN(L177/30,0),ROUNDUP(L177/30,0))))</f>
        <v>1</v>
      </c>
      <c r="N177" s="3">
        <v>7</v>
      </c>
      <c r="O177" s="18">
        <f>IF(N177=0,0,IF(N177&lt;10,1,IF(MOD(N177,30)&lt;10,ROUNDDOWN(N177/30,0),ROUNDUP(N177/30,0))))</f>
        <v>1</v>
      </c>
      <c r="P177" s="3">
        <v>8</v>
      </c>
      <c r="Q177" s="18">
        <f>IF(P177=0,0,IF(P177&lt;10,1,IF(MOD(P177,40)&lt;10,ROUNDDOWN(P177/40,0),ROUNDUP(P177/40,0))))</f>
        <v>1</v>
      </c>
      <c r="R177" s="3">
        <v>6</v>
      </c>
      <c r="S177" s="18">
        <f>IF(R177=0,0,IF(R177&lt;10,1,IF(MOD(R177,40)&lt;10,ROUNDDOWN(R177/40,0),ROUNDUP(R177/40,0))))</f>
        <v>1</v>
      </c>
      <c r="T177" s="3">
        <v>8</v>
      </c>
      <c r="U177" s="18">
        <f>IF(T177=0,0,IF(T177&lt;10,1,IF(MOD(T177,40)&lt;10,ROUNDDOWN(T177/40,0),ROUNDUP(T177/40,0))))</f>
        <v>1</v>
      </c>
      <c r="V177" s="3">
        <v>8</v>
      </c>
      <c r="W177" s="18">
        <f>IF(V177=0,0,IF(V177&lt;10,1,IF(MOD(V177,40)&lt;10,ROUNDDOWN(V177/40,0),ROUNDUP(V177/40,0))))</f>
        <v>1</v>
      </c>
      <c r="X177" s="3">
        <v>10</v>
      </c>
      <c r="Y177" s="18">
        <f>IF(X177=0,0,IF(X177&lt;10,1,IF(MOD(X177,40)&lt;10,ROUNDDOWN(X177/40,0),ROUNDUP(X177/40,0))))</f>
        <v>1</v>
      </c>
      <c r="Z177" s="3">
        <v>10</v>
      </c>
      <c r="AA177" s="18">
        <f>IF(Z177=0,0,IF(Z177&lt;10,1,IF(MOD(Z177,40)&lt;10,ROUNDDOWN(Z177/40,0),ROUNDUP(Z177/40,0))))</f>
        <v>1</v>
      </c>
      <c r="AB177" s="3"/>
      <c r="AC177" s="18">
        <f>IF(AB177=0,0,IF(AB177&lt;10,1,IF(MOD(AB177,40)&lt;10,ROUNDDOWN(AB177/40,0),ROUNDUP(AB177/40,0))))</f>
        <v>0</v>
      </c>
      <c r="AD177" s="3"/>
      <c r="AE177" s="18">
        <f>IF(AD177=0,0,IF(AD177&lt;10,1,IF(MOD(AD177,40)&lt;10,ROUNDDOWN(AD177/40,0),ROUNDUP(AD177/40,0))))</f>
        <v>0</v>
      </c>
      <c r="AF177" s="18"/>
      <c r="AG177" s="18">
        <f>IF(AF177=0,0,IF(AF177&lt;10,1,IF(MOD(AF177,40)&lt;10,ROUNDDOWN(AF177/40,0),ROUNDUP(AF177/40,0))))</f>
        <v>0</v>
      </c>
      <c r="AH177" s="3"/>
      <c r="AI177" s="18">
        <f>IF(AH177=0,0,IF(AH177&lt;10,1,IF(MOD(AH177,40)&lt;10,ROUNDDOWN(AH177/40,0),ROUNDUP(AH177/40,0))))</f>
        <v>0</v>
      </c>
      <c r="AJ177" s="3"/>
      <c r="AK177" s="18">
        <f>IF(AJ177=0,0,IF(AJ177&lt;10,1,IF(MOD(AJ177,40)&lt;10,ROUNDDOWN(AJ177/40,0),ROUNDUP(AJ177/40,0))))</f>
        <v>0</v>
      </c>
      <c r="AL177" s="3"/>
      <c r="AM177" s="18">
        <f>IF(AL177=0,0,IF(AL177&lt;10,1,IF(MOD(AL177,40)&lt;10,ROUNDDOWN(AL177/40,0),ROUNDUP(AL177/40,0))))</f>
        <v>0</v>
      </c>
      <c r="AN177" s="3">
        <f>SUM(J177+L177+N177+P177+R177+T177+V177+X177+Z177+AB177+AD177+AF177+AH177+AJ177+AL177)</f>
        <v>61</v>
      </c>
      <c r="AO177" s="3">
        <f>SUM(K177+M177+O177+Q177+S177+U177+W177+Y177+AA177+AC177+AE177+AG177+AI177+AK177+AM177)</f>
        <v>8</v>
      </c>
      <c r="AP177" s="3">
        <v>1</v>
      </c>
      <c r="AQ177" s="3">
        <v>3</v>
      </c>
      <c r="AR177" s="3">
        <f>SUM(AP177:AQ177)</f>
        <v>4</v>
      </c>
      <c r="AS177" s="3">
        <v>1</v>
      </c>
      <c r="AT177" s="3">
        <v>0</v>
      </c>
      <c r="AU177" s="3">
        <v>3</v>
      </c>
      <c r="AV177" s="3">
        <v>0</v>
      </c>
      <c r="AW177" s="40">
        <f>IF(AN177&lt;=0,0,IF(AN177&lt;=359,1,IF(AN177&lt;=719,2,IF(AN177&lt;=1079,3,IF(AN177&lt;=1679,4,IF(AN177&lt;=1680,5,IF(AN177&lt;=1680,1,5)))))))</f>
        <v>1</v>
      </c>
      <c r="AX177" s="41">
        <f>IF(AN177&gt;120,ROUND(((((K177+M177+O177)*30)+(J177+L177+N177))/50+(((Q177+S177+U177+W177+Y177+AA177)*40)+(P177+R177+T177+V177+X177+Z177))/50+(AC177+AE177+AG177+AI177+AK177+AM177)*2),0),IF((J177+L177+N177+P177+R177+T177+V177+X177+Z177)&lt;=0,0,IF((J177+L177+N177+P177+R177+T177+V177+X177+Z177)&lt;=20,1,IF((J177+L177+N177+P177+R177+T177+V177+X177+Z177)&lt;=40,2,IF((J177+L177+N177+P177+R177+T177+V177+X177+Z177)&lt;=60,3,IF((J177+L177+N177+P177+R177+T177+V177+X177+Z177)&lt;=80,4,IF((J177+L177+N177+P177+R177+T177+V177+X177+Z177)&lt;=100,5,IF((J177+L177+N177+P177+R177+T177+V177+X177+Z177)&lt;=120,6,0)))))))+((AC177+AE177+AG177+AI177+AK177+AM177)*2))</f>
        <v>4</v>
      </c>
      <c r="AY177" s="3">
        <f>SUM(AW177:AX177)</f>
        <v>5</v>
      </c>
      <c r="AZ177" s="3">
        <f>SUM(AP177)-AW177</f>
        <v>0</v>
      </c>
      <c r="BA177" s="3">
        <f>SUM(AQ177)-AX177</f>
        <v>-1</v>
      </c>
      <c r="BB177" s="3">
        <f>SUM(AR177)-AY177</f>
        <v>-1</v>
      </c>
      <c r="BC177" s="19">
        <f>SUM(BB177)/AY177*100</f>
        <v>-20</v>
      </c>
      <c r="BD177" s="3"/>
      <c r="BE177" s="3"/>
      <c r="BF177" s="3"/>
      <c r="BG177" s="3"/>
      <c r="BH177" s="3"/>
      <c r="BI177" s="3"/>
      <c r="BJ177" s="3">
        <f>BB177+BE177+BF177+BG177+BH177+BI177-BD177</f>
        <v>-1</v>
      </c>
      <c r="BK177" s="19">
        <f>SUM(BJ177)/AY177*100</f>
        <v>-20</v>
      </c>
      <c r="BL177" s="20"/>
      <c r="CQ177" s="20"/>
      <c r="CR177" s="20"/>
    </row>
    <row r="178" spans="1:96" s="21" customFormat="1" ht="23.25">
      <c r="A178" s="3"/>
      <c r="B178" s="3"/>
      <c r="C178" s="29" t="s">
        <v>261</v>
      </c>
      <c r="D178" s="30" t="s">
        <v>311</v>
      </c>
      <c r="E178" s="5"/>
      <c r="F178" s="3"/>
      <c r="G178" s="3"/>
      <c r="H178" s="3"/>
      <c r="I178" s="3"/>
      <c r="J178" s="3"/>
      <c r="K178" s="18"/>
      <c r="L178" s="3"/>
      <c r="M178" s="18"/>
      <c r="N178" s="3"/>
      <c r="O178" s="18"/>
      <c r="P178" s="3"/>
      <c r="Q178" s="18"/>
      <c r="R178" s="3"/>
      <c r="S178" s="18"/>
      <c r="T178" s="3"/>
      <c r="U178" s="18"/>
      <c r="V178" s="3"/>
      <c r="W178" s="18"/>
      <c r="X178" s="3"/>
      <c r="Y178" s="18"/>
      <c r="Z178" s="3"/>
      <c r="AA178" s="18"/>
      <c r="AB178" s="3"/>
      <c r="AC178" s="18"/>
      <c r="AD178" s="3"/>
      <c r="AE178" s="18"/>
      <c r="AF178" s="18"/>
      <c r="AG178" s="18"/>
      <c r="AH178" s="3"/>
      <c r="AI178" s="18"/>
      <c r="AJ178" s="3"/>
      <c r="AK178" s="18"/>
      <c r="AL178" s="3"/>
      <c r="AM178" s="18"/>
      <c r="AN178" s="3"/>
      <c r="AO178" s="3"/>
      <c r="AP178" s="3"/>
      <c r="AQ178" s="3"/>
      <c r="AR178" s="3"/>
      <c r="AS178" s="3"/>
      <c r="AT178" s="3"/>
      <c r="AU178" s="3"/>
      <c r="AV178" s="3"/>
      <c r="AW178" s="40"/>
      <c r="AX178" s="41"/>
      <c r="AY178" s="3"/>
      <c r="AZ178" s="3"/>
      <c r="BA178" s="3"/>
      <c r="BB178" s="3"/>
      <c r="BC178" s="19"/>
      <c r="BD178" s="3"/>
      <c r="BE178" s="3"/>
      <c r="BF178" s="3"/>
      <c r="BG178" s="3"/>
      <c r="BH178" s="3"/>
      <c r="BI178" s="3"/>
      <c r="BJ178" s="3"/>
      <c r="BK178" s="19"/>
      <c r="BL178" s="20"/>
      <c r="CQ178" s="20"/>
      <c r="CR178" s="20"/>
    </row>
    <row r="179" spans="1:96" s="21" customFormat="1" ht="23.25">
      <c r="A179" s="3"/>
      <c r="B179" s="3"/>
      <c r="C179" s="46" t="s">
        <v>389</v>
      </c>
      <c r="D179" s="30" t="s">
        <v>396</v>
      </c>
      <c r="E179" s="5"/>
      <c r="F179" s="3"/>
      <c r="G179" s="3"/>
      <c r="H179" s="3"/>
      <c r="I179" s="3"/>
      <c r="J179" s="3"/>
      <c r="K179" s="18"/>
      <c r="L179" s="3"/>
      <c r="M179" s="18"/>
      <c r="N179" s="3"/>
      <c r="O179" s="18"/>
      <c r="P179" s="3"/>
      <c r="Q179" s="18"/>
      <c r="R179" s="3"/>
      <c r="S179" s="18"/>
      <c r="T179" s="3"/>
      <c r="U179" s="18"/>
      <c r="V179" s="3"/>
      <c r="W179" s="18"/>
      <c r="X179" s="3"/>
      <c r="Y179" s="18"/>
      <c r="Z179" s="3"/>
      <c r="AA179" s="18"/>
      <c r="AB179" s="3"/>
      <c r="AC179" s="18"/>
      <c r="AD179" s="3"/>
      <c r="AE179" s="18"/>
      <c r="AF179" s="18"/>
      <c r="AG179" s="18"/>
      <c r="AH179" s="3"/>
      <c r="AI179" s="18"/>
      <c r="AJ179" s="3"/>
      <c r="AK179" s="18"/>
      <c r="AL179" s="3"/>
      <c r="AM179" s="18"/>
      <c r="AN179" s="3"/>
      <c r="AO179" s="3"/>
      <c r="AP179" s="3"/>
      <c r="AQ179" s="3"/>
      <c r="AR179" s="3"/>
      <c r="AS179" s="3"/>
      <c r="AT179" s="3"/>
      <c r="AU179" s="3"/>
      <c r="AV179" s="3"/>
      <c r="AW179" s="40"/>
      <c r="AX179" s="41"/>
      <c r="AY179" s="3"/>
      <c r="AZ179" s="3"/>
      <c r="BA179" s="3"/>
      <c r="BB179" s="3"/>
      <c r="BC179" s="19"/>
      <c r="BD179" s="3"/>
      <c r="BE179" s="3"/>
      <c r="BF179" s="3"/>
      <c r="BG179" s="3"/>
      <c r="BH179" s="3"/>
      <c r="BI179" s="3"/>
      <c r="BJ179" s="3"/>
      <c r="BK179" s="19"/>
      <c r="BL179" s="20"/>
      <c r="CQ179" s="20"/>
      <c r="CR179" s="20"/>
    </row>
    <row r="180" spans="1:96" s="21" customFormat="1" ht="23.25">
      <c r="A180" s="3">
        <v>57</v>
      </c>
      <c r="B180" s="3">
        <v>40010122</v>
      </c>
      <c r="C180" s="5" t="s">
        <v>183</v>
      </c>
      <c r="D180" s="5" t="s">
        <v>161</v>
      </c>
      <c r="E180" s="5" t="s">
        <v>2</v>
      </c>
      <c r="F180" s="3">
        <v>8</v>
      </c>
      <c r="G180" s="3">
        <v>40</v>
      </c>
      <c r="H180" s="3">
        <v>1</v>
      </c>
      <c r="I180" s="3" t="s">
        <v>4</v>
      </c>
      <c r="J180" s="3">
        <v>6</v>
      </c>
      <c r="K180" s="18">
        <f>IF(J180=0,0,IF(J180&lt;10,1,IF(MOD(J180,30)&lt;10,ROUNDDOWN(J180/30,0),ROUNDUP(J180/30,0))))</f>
        <v>1</v>
      </c>
      <c r="L180" s="3">
        <v>9</v>
      </c>
      <c r="M180" s="18">
        <f>IF(L180=0,0,IF(L180&lt;10,1,IF(MOD(L180,30)&lt;10,ROUNDDOWN(L180/30,0),ROUNDUP(L180/30,0))))</f>
        <v>1</v>
      </c>
      <c r="N180" s="3">
        <v>12</v>
      </c>
      <c r="O180" s="18">
        <f>IF(N180=0,0,IF(N180&lt;10,1,IF(MOD(N180,30)&lt;10,ROUNDDOWN(N180/30,0),ROUNDUP(N180/30,0))))</f>
        <v>1</v>
      </c>
      <c r="P180" s="3">
        <v>11</v>
      </c>
      <c r="Q180" s="18">
        <f>IF(P180=0,0,IF(P180&lt;10,1,IF(MOD(P180,40)&lt;10,ROUNDDOWN(P180/40,0),ROUNDUP(P180/40,0))))</f>
        <v>1</v>
      </c>
      <c r="R180" s="3">
        <v>5</v>
      </c>
      <c r="S180" s="18">
        <f>IF(R180=0,0,IF(R180&lt;10,1,IF(MOD(R180,40)&lt;10,ROUNDDOWN(R180/40,0),ROUNDUP(R180/40,0))))</f>
        <v>1</v>
      </c>
      <c r="T180" s="3">
        <v>7</v>
      </c>
      <c r="U180" s="18">
        <f>IF(T180=0,0,IF(T180&lt;10,1,IF(MOD(T180,40)&lt;10,ROUNDDOWN(T180/40,0),ROUNDUP(T180/40,0))))</f>
        <v>1</v>
      </c>
      <c r="V180" s="3">
        <v>18</v>
      </c>
      <c r="W180" s="18">
        <f>IF(V180=0,0,IF(V180&lt;10,1,IF(MOD(V180,40)&lt;10,ROUNDDOWN(V180/40,0),ROUNDUP(V180/40,0))))</f>
        <v>1</v>
      </c>
      <c r="X180" s="3">
        <v>16</v>
      </c>
      <c r="Y180" s="18">
        <f>IF(X180=0,0,IF(X180&lt;10,1,IF(MOD(X180,40)&lt;10,ROUNDDOWN(X180/40,0),ROUNDUP(X180/40,0))))</f>
        <v>1</v>
      </c>
      <c r="Z180" s="3">
        <v>15</v>
      </c>
      <c r="AA180" s="18">
        <f>IF(Z180=0,0,IF(Z180&lt;10,1,IF(MOD(Z180,40)&lt;10,ROUNDDOWN(Z180/40,0),ROUNDUP(Z180/40,0))))</f>
        <v>1</v>
      </c>
      <c r="AB180" s="3"/>
      <c r="AC180" s="18">
        <f>IF(AB180=0,0,IF(AB180&lt;10,1,IF(MOD(AB180,40)&lt;10,ROUNDDOWN(AB180/40,0),ROUNDUP(AB180/40,0))))</f>
        <v>0</v>
      </c>
      <c r="AD180" s="3"/>
      <c r="AE180" s="18">
        <f>IF(AD180=0,0,IF(AD180&lt;10,1,IF(MOD(AD180,40)&lt;10,ROUNDDOWN(AD180/40,0),ROUNDUP(AD180/40,0))))</f>
        <v>0</v>
      </c>
      <c r="AF180" s="18"/>
      <c r="AG180" s="18">
        <f>IF(AF180=0,0,IF(AF180&lt;10,1,IF(MOD(AF180,40)&lt;10,ROUNDDOWN(AF180/40,0),ROUNDUP(AF180/40,0))))</f>
        <v>0</v>
      </c>
      <c r="AH180" s="3"/>
      <c r="AI180" s="18">
        <f>IF(AH180=0,0,IF(AH180&lt;10,1,IF(MOD(AH180,40)&lt;10,ROUNDDOWN(AH180/40,0),ROUNDUP(AH180/40,0))))</f>
        <v>0</v>
      </c>
      <c r="AJ180" s="3"/>
      <c r="AK180" s="18">
        <f>IF(AJ180=0,0,IF(AJ180&lt;10,1,IF(MOD(AJ180,40)&lt;10,ROUNDDOWN(AJ180/40,0),ROUNDUP(AJ180/40,0))))</f>
        <v>0</v>
      </c>
      <c r="AL180" s="3"/>
      <c r="AM180" s="18">
        <f>IF(AL180=0,0,IF(AL180&lt;10,1,IF(MOD(AL180,40)&lt;10,ROUNDDOWN(AL180/40,0),ROUNDUP(AL180/40,0))))</f>
        <v>0</v>
      </c>
      <c r="AN180" s="3">
        <f>SUM(J180+L180+N180+P180+R180+T180+V180+X180+Z180+AB180+AD180+AF180+AH180+AJ180+AL180)</f>
        <v>99</v>
      </c>
      <c r="AO180" s="3">
        <f>SUM(K180+M180+O180+Q180+S180+U180+W180+Y180+AA180+AC180+AE180+AG180+AI180+AK180+AM180)</f>
        <v>9</v>
      </c>
      <c r="AP180" s="3">
        <v>1</v>
      </c>
      <c r="AQ180" s="3">
        <v>4</v>
      </c>
      <c r="AR180" s="3">
        <f>SUM(AP180:AQ180)</f>
        <v>5</v>
      </c>
      <c r="AS180" s="3">
        <v>1</v>
      </c>
      <c r="AT180" s="3">
        <v>0</v>
      </c>
      <c r="AU180" s="3">
        <v>4</v>
      </c>
      <c r="AV180" s="3">
        <v>0</v>
      </c>
      <c r="AW180" s="40">
        <f>IF(AN180&lt;=0,0,IF(AN180&lt;=359,1,IF(AN180&lt;=719,2,IF(AN180&lt;=1079,3,IF(AN180&lt;=1679,4,IF(AN180&lt;=1680,5,IF(AN180&lt;=1680,1,5)))))))</f>
        <v>1</v>
      </c>
      <c r="AX180" s="41">
        <f>IF(AN180&gt;120,ROUND(((((K180+M180+O180)*30)+(J180+L180+N180))/50+(((Q180+S180+U180+W180+Y180+AA180)*40)+(P180+R180+T180+V180+X180+Z180))/50+(AC180+AE180+AG180+AI180+AK180+AM180)*2),0),IF((J180+L180+N180+P180+R180+T180+V180+X180+Z180)&lt;=0,0,IF((J180+L180+N180+P180+R180+T180+V180+X180+Z180)&lt;=20,1,IF((J180+L180+N180+P180+R180+T180+V180+X180+Z180)&lt;=40,2,IF((J180+L180+N180+P180+R180+T180+V180+X180+Z180)&lt;=60,3,IF((J180+L180+N180+P180+R180+T180+V180+X180+Z180)&lt;=80,4,IF((J180+L180+N180+P180+R180+T180+V180+X180+Z180)&lt;=100,5,IF((J180+L180+N180+P180+R180+T180+V180+X180+Z180)&lt;=120,6,0)))))))+((AC180+AE180+AG180+AI180+AK180+AM180)*2))</f>
        <v>5</v>
      </c>
      <c r="AY180" s="3">
        <f>SUM(AW180:AX180)</f>
        <v>6</v>
      </c>
      <c r="AZ180" s="3">
        <f>SUM(AP180)-AW180</f>
        <v>0</v>
      </c>
      <c r="BA180" s="3">
        <f>SUM(AQ180)-AX180</f>
        <v>-1</v>
      </c>
      <c r="BB180" s="3">
        <f>SUM(AR180)-AY180</f>
        <v>-1</v>
      </c>
      <c r="BC180" s="19">
        <f>SUM(BB180)/AY180*100</f>
        <v>-16.666666666666664</v>
      </c>
      <c r="BD180" s="3"/>
      <c r="BE180" s="3"/>
      <c r="BF180" s="3"/>
      <c r="BG180" s="3"/>
      <c r="BH180" s="3"/>
      <c r="BI180" s="3">
        <v>1</v>
      </c>
      <c r="BJ180" s="3">
        <f>BB180+BE180+BF180+BG180+BH180+BI180-BD180</f>
        <v>0</v>
      </c>
      <c r="BK180" s="19">
        <f>SUM(BJ180)/AY180*100</f>
        <v>0</v>
      </c>
      <c r="BL180" s="20"/>
      <c r="CQ180" s="20"/>
      <c r="CR180" s="20"/>
    </row>
    <row r="181" spans="1:96" s="21" customFormat="1" ht="23.25">
      <c r="A181" s="3"/>
      <c r="B181" s="3"/>
      <c r="C181" s="29" t="s">
        <v>261</v>
      </c>
      <c r="D181" s="30" t="s">
        <v>340</v>
      </c>
      <c r="E181" s="5"/>
      <c r="F181" s="3"/>
      <c r="G181" s="3"/>
      <c r="H181" s="3"/>
      <c r="I181" s="3"/>
      <c r="J181" s="3"/>
      <c r="K181" s="18"/>
      <c r="L181" s="3"/>
      <c r="M181" s="18"/>
      <c r="N181" s="3"/>
      <c r="O181" s="18"/>
      <c r="P181" s="3"/>
      <c r="Q181" s="18"/>
      <c r="R181" s="3"/>
      <c r="S181" s="18"/>
      <c r="T181" s="3"/>
      <c r="U181" s="18"/>
      <c r="V181" s="3"/>
      <c r="W181" s="18"/>
      <c r="X181" s="3"/>
      <c r="Y181" s="18"/>
      <c r="Z181" s="3"/>
      <c r="AA181" s="18"/>
      <c r="AB181" s="3"/>
      <c r="AC181" s="18"/>
      <c r="AD181" s="3"/>
      <c r="AE181" s="18"/>
      <c r="AF181" s="18"/>
      <c r="AG181" s="18"/>
      <c r="AH181" s="3"/>
      <c r="AI181" s="18"/>
      <c r="AJ181" s="3"/>
      <c r="AK181" s="18"/>
      <c r="AL181" s="3"/>
      <c r="AM181" s="18"/>
      <c r="AN181" s="3"/>
      <c r="AO181" s="3"/>
      <c r="AP181" s="3"/>
      <c r="AQ181" s="3"/>
      <c r="AR181" s="3"/>
      <c r="AS181" s="3"/>
      <c r="AT181" s="3"/>
      <c r="AU181" s="3"/>
      <c r="AV181" s="3"/>
      <c r="AW181" s="40"/>
      <c r="AX181" s="41"/>
      <c r="AY181" s="3"/>
      <c r="AZ181" s="3"/>
      <c r="BA181" s="3"/>
      <c r="BB181" s="3"/>
      <c r="BC181" s="19"/>
      <c r="BD181" s="3"/>
      <c r="BE181" s="3"/>
      <c r="BF181" s="3"/>
      <c r="BG181" s="3"/>
      <c r="BH181" s="3"/>
      <c r="BI181" s="3"/>
      <c r="BJ181" s="3"/>
      <c r="BK181" s="19"/>
      <c r="BL181" s="20"/>
      <c r="CQ181" s="20"/>
      <c r="CR181" s="20"/>
    </row>
    <row r="182" spans="1:96" s="21" customFormat="1" ht="23.25">
      <c r="A182" s="3"/>
      <c r="B182" s="3"/>
      <c r="C182" s="46" t="s">
        <v>389</v>
      </c>
      <c r="D182" s="30" t="s">
        <v>498</v>
      </c>
      <c r="E182" s="5"/>
      <c r="F182" s="3"/>
      <c r="G182" s="3"/>
      <c r="H182" s="3"/>
      <c r="I182" s="3"/>
      <c r="J182" s="3"/>
      <c r="K182" s="18"/>
      <c r="L182" s="3"/>
      <c r="M182" s="18"/>
      <c r="N182" s="3"/>
      <c r="O182" s="18"/>
      <c r="P182" s="3"/>
      <c r="Q182" s="18"/>
      <c r="R182" s="3"/>
      <c r="S182" s="18"/>
      <c r="T182" s="3"/>
      <c r="U182" s="18"/>
      <c r="V182" s="3"/>
      <c r="W182" s="18"/>
      <c r="X182" s="3"/>
      <c r="Y182" s="18"/>
      <c r="Z182" s="3"/>
      <c r="AA182" s="18"/>
      <c r="AB182" s="3"/>
      <c r="AC182" s="18"/>
      <c r="AD182" s="3"/>
      <c r="AE182" s="18"/>
      <c r="AF182" s="18"/>
      <c r="AG182" s="18"/>
      <c r="AH182" s="3"/>
      <c r="AI182" s="18"/>
      <c r="AJ182" s="3"/>
      <c r="AK182" s="18"/>
      <c r="AL182" s="3"/>
      <c r="AM182" s="18"/>
      <c r="AN182" s="3"/>
      <c r="AO182" s="3"/>
      <c r="AP182" s="3"/>
      <c r="AQ182" s="3"/>
      <c r="AR182" s="3"/>
      <c r="AS182" s="3"/>
      <c r="AT182" s="3"/>
      <c r="AU182" s="3"/>
      <c r="AV182" s="3"/>
      <c r="AW182" s="40"/>
      <c r="AX182" s="41"/>
      <c r="AY182" s="3"/>
      <c r="AZ182" s="3"/>
      <c r="BA182" s="3"/>
      <c r="BB182" s="3"/>
      <c r="BC182" s="19"/>
      <c r="BD182" s="3"/>
      <c r="BE182" s="3"/>
      <c r="BF182" s="3"/>
      <c r="BG182" s="3"/>
      <c r="BH182" s="3"/>
      <c r="BI182" s="3"/>
      <c r="BJ182" s="3"/>
      <c r="BK182" s="19"/>
      <c r="BL182" s="20"/>
      <c r="CQ182" s="20"/>
      <c r="CR182" s="20"/>
    </row>
    <row r="183" spans="1:96" s="20" customFormat="1" ht="23.25">
      <c r="A183" s="3">
        <v>58</v>
      </c>
      <c r="B183" s="3">
        <v>40010118</v>
      </c>
      <c r="C183" s="5" t="s">
        <v>184</v>
      </c>
      <c r="D183" s="5" t="s">
        <v>163</v>
      </c>
      <c r="E183" s="5" t="s">
        <v>139</v>
      </c>
      <c r="F183" s="3">
        <v>3</v>
      </c>
      <c r="G183" s="3">
        <v>13</v>
      </c>
      <c r="H183" s="3">
        <v>1</v>
      </c>
      <c r="I183" s="3" t="s">
        <v>4</v>
      </c>
      <c r="J183" s="3">
        <v>0</v>
      </c>
      <c r="K183" s="18">
        <f>IF(J183=0,0,IF(J183&lt;10,1,IF(MOD(J183,30)&lt;10,ROUNDDOWN(J183/30,0),ROUNDUP(J183/30,0))))</f>
        <v>0</v>
      </c>
      <c r="L183" s="3">
        <v>3</v>
      </c>
      <c r="M183" s="18">
        <f>IF(L183=0,0,IF(L183&lt;10,1,IF(MOD(L183,30)&lt;10,ROUNDDOWN(L183/30,0),ROUNDUP(L183/30,0))))</f>
        <v>1</v>
      </c>
      <c r="N183" s="3">
        <v>6</v>
      </c>
      <c r="O183" s="18">
        <f>IF(N183=0,0,IF(N183&lt;10,1,IF(MOD(N183,30)&lt;10,ROUNDDOWN(N183/30,0),ROUNDUP(N183/30,0))))</f>
        <v>1</v>
      </c>
      <c r="P183" s="3">
        <v>9</v>
      </c>
      <c r="Q183" s="18">
        <f>IF(P183=0,0,IF(P183&lt;10,1,IF(MOD(P183,40)&lt;10,ROUNDDOWN(P183/40,0),ROUNDUP(P183/40,0))))</f>
        <v>1</v>
      </c>
      <c r="R183" s="3">
        <v>13</v>
      </c>
      <c r="S183" s="18">
        <f>IF(R183=0,0,IF(R183&lt;10,1,IF(MOD(R183,40)&lt;10,ROUNDDOWN(R183/40,0),ROUNDUP(R183/40,0))))</f>
        <v>1</v>
      </c>
      <c r="T183" s="3">
        <v>16</v>
      </c>
      <c r="U183" s="18">
        <f>IF(T183=0,0,IF(T183&lt;10,1,IF(MOD(T183,40)&lt;10,ROUNDDOWN(T183/40,0),ROUNDUP(T183/40,0))))</f>
        <v>1</v>
      </c>
      <c r="V183" s="3">
        <v>13</v>
      </c>
      <c r="W183" s="18">
        <f>IF(V183=0,0,IF(V183&lt;10,1,IF(MOD(V183,40)&lt;10,ROUNDDOWN(V183/40,0),ROUNDUP(V183/40,0))))</f>
        <v>1</v>
      </c>
      <c r="X183" s="3">
        <v>15</v>
      </c>
      <c r="Y183" s="18">
        <f>IF(X183=0,0,IF(X183&lt;10,1,IF(MOD(X183,40)&lt;10,ROUNDDOWN(X183/40,0),ROUNDUP(X183/40,0))))</f>
        <v>1</v>
      </c>
      <c r="Z183" s="3">
        <v>18</v>
      </c>
      <c r="AA183" s="18">
        <f>IF(Z183=0,0,IF(Z183&lt;10,1,IF(MOD(Z183,40)&lt;10,ROUNDDOWN(Z183/40,0),ROUNDUP(Z183/40,0))))</f>
        <v>1</v>
      </c>
      <c r="AB183" s="3"/>
      <c r="AC183" s="18">
        <f>IF(AB183=0,0,IF(AB183&lt;10,1,IF(MOD(AB183,40)&lt;10,ROUNDDOWN(AB183/40,0),ROUNDUP(AB183/40,0))))</f>
        <v>0</v>
      </c>
      <c r="AD183" s="3"/>
      <c r="AE183" s="18">
        <f>IF(AD183=0,0,IF(AD183&lt;10,1,IF(MOD(AD183,40)&lt;10,ROUNDDOWN(AD183/40,0),ROUNDUP(AD183/40,0))))</f>
        <v>0</v>
      </c>
      <c r="AF183" s="18"/>
      <c r="AG183" s="18">
        <f>IF(AF183=0,0,IF(AF183&lt;10,1,IF(MOD(AF183,40)&lt;10,ROUNDDOWN(AF183/40,0),ROUNDUP(AF183/40,0))))</f>
        <v>0</v>
      </c>
      <c r="AH183" s="3"/>
      <c r="AI183" s="18">
        <f>IF(AH183=0,0,IF(AH183&lt;10,1,IF(MOD(AH183,40)&lt;10,ROUNDDOWN(AH183/40,0),ROUNDUP(AH183/40,0))))</f>
        <v>0</v>
      </c>
      <c r="AJ183" s="3"/>
      <c r="AK183" s="18">
        <f>IF(AJ183=0,0,IF(AJ183&lt;10,1,IF(MOD(AJ183,40)&lt;10,ROUNDDOWN(AJ183/40,0),ROUNDUP(AJ183/40,0))))</f>
        <v>0</v>
      </c>
      <c r="AL183" s="3"/>
      <c r="AM183" s="18">
        <f>IF(AL183=0,0,IF(AL183&lt;10,1,IF(MOD(AL183,40)&lt;10,ROUNDDOWN(AL183/40,0),ROUNDUP(AL183/40,0))))</f>
        <v>0</v>
      </c>
      <c r="AN183" s="3">
        <f>SUM(J183+L183+N183+P183+R183+T183+V183+X183+Z183+AB183+AD183+AF183+AH183+AJ183+AL183)</f>
        <v>93</v>
      </c>
      <c r="AO183" s="3">
        <f>SUM(K183+M183+O183+Q183+S183+U183+W183+Y183+AA183+AC183+AE183+AG183+AI183+AK183+AM183)</f>
        <v>8</v>
      </c>
      <c r="AP183" s="3">
        <v>1</v>
      </c>
      <c r="AQ183" s="3">
        <v>4</v>
      </c>
      <c r="AR183" s="3">
        <f>SUM(AP183:AQ183)</f>
        <v>5</v>
      </c>
      <c r="AS183" s="3">
        <v>1</v>
      </c>
      <c r="AT183" s="3">
        <v>0</v>
      </c>
      <c r="AU183" s="3">
        <v>4</v>
      </c>
      <c r="AV183" s="3">
        <v>0</v>
      </c>
      <c r="AW183" s="40">
        <f>IF(AN183&lt;=0,0,IF(AN183&lt;=359,1,IF(AN183&lt;=719,2,IF(AN183&lt;=1079,3,IF(AN183&lt;=1679,4,IF(AN183&lt;=1680,5,IF(AN183&lt;=1680,1,5)))))))</f>
        <v>1</v>
      </c>
      <c r="AX183" s="41">
        <f>IF(AN183&gt;120,ROUND(((((K183+M183+O183)*30)+(J183+L183+N183))/50+(((Q183+S183+U183+W183+Y183+AA183)*40)+(P183+R183+T183+V183+X183+Z183))/50+(AC183+AE183+AG183+AI183+AK183+AM183)*2),0),IF((J183+L183+N183+P183+R183+T183+V183+X183+Z183)&lt;=0,0,IF((J183+L183+N183+P183+R183+T183+V183+X183+Z183)&lt;=20,1,IF((J183+L183+N183+P183+R183+T183+V183+X183+Z183)&lt;=40,2,IF((J183+L183+N183+P183+R183+T183+V183+X183+Z183)&lt;=60,3,IF((J183+L183+N183+P183+R183+T183+V183+X183+Z183)&lt;=80,4,IF((J183+L183+N183+P183+R183+T183+V183+X183+Z183)&lt;=100,5,IF((J183+L183+N183+P183+R183+T183+V183+X183+Z183)&lt;=120,6,0)))))))+((AC183+AE183+AG183+AI183+AK183+AM183)*2))</f>
        <v>5</v>
      </c>
      <c r="AY183" s="3">
        <f>SUM(AW183:AX183)</f>
        <v>6</v>
      </c>
      <c r="AZ183" s="3">
        <f>SUM(AP183)-AW183</f>
        <v>0</v>
      </c>
      <c r="BA183" s="3">
        <f>SUM(AQ183)-AX183</f>
        <v>-1</v>
      </c>
      <c r="BB183" s="3">
        <f>SUM(AR183)-AY183</f>
        <v>-1</v>
      </c>
      <c r="BC183" s="19">
        <f>SUM(BB183)/AY183*100</f>
        <v>-16.666666666666664</v>
      </c>
      <c r="BD183" s="3"/>
      <c r="BE183" s="3"/>
      <c r="BF183" s="3">
        <v>1</v>
      </c>
      <c r="BG183" s="3"/>
      <c r="BH183" s="3"/>
      <c r="BI183" s="3"/>
      <c r="BJ183" s="3">
        <f>BB183+BE183+BF183+BG183+BH183+BI183-BD183</f>
        <v>0</v>
      </c>
      <c r="BK183" s="19">
        <f>SUM(BJ183)/AY183*100</f>
        <v>0</v>
      </c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R183" s="42"/>
    </row>
    <row r="184" spans="1:96" s="20" customFormat="1" ht="23.25">
      <c r="A184" s="3"/>
      <c r="B184" s="3"/>
      <c r="C184" s="29" t="s">
        <v>261</v>
      </c>
      <c r="D184" s="30" t="s">
        <v>328</v>
      </c>
      <c r="E184" s="5"/>
      <c r="F184" s="3"/>
      <c r="G184" s="3"/>
      <c r="H184" s="3"/>
      <c r="I184" s="3"/>
      <c r="J184" s="3"/>
      <c r="K184" s="18"/>
      <c r="L184" s="3"/>
      <c r="M184" s="18"/>
      <c r="N184" s="3"/>
      <c r="O184" s="18"/>
      <c r="P184" s="3"/>
      <c r="Q184" s="18"/>
      <c r="R184" s="3"/>
      <c r="S184" s="18"/>
      <c r="T184" s="3"/>
      <c r="U184" s="18"/>
      <c r="V184" s="3"/>
      <c r="W184" s="18"/>
      <c r="X184" s="3"/>
      <c r="Y184" s="18"/>
      <c r="Z184" s="3"/>
      <c r="AA184" s="18"/>
      <c r="AB184" s="3"/>
      <c r="AC184" s="18"/>
      <c r="AD184" s="3"/>
      <c r="AE184" s="18"/>
      <c r="AF184" s="18"/>
      <c r="AG184" s="18"/>
      <c r="AH184" s="3"/>
      <c r="AI184" s="18"/>
      <c r="AJ184" s="3"/>
      <c r="AK184" s="18"/>
      <c r="AL184" s="3"/>
      <c r="AM184" s="18"/>
      <c r="AN184" s="3"/>
      <c r="AO184" s="3"/>
      <c r="AP184" s="3"/>
      <c r="AQ184" s="3"/>
      <c r="AR184" s="3"/>
      <c r="AS184" s="3"/>
      <c r="AT184" s="3"/>
      <c r="AU184" s="3"/>
      <c r="AV184" s="3"/>
      <c r="AW184" s="40"/>
      <c r="AX184" s="41"/>
      <c r="AY184" s="3"/>
      <c r="AZ184" s="3"/>
      <c r="BA184" s="3"/>
      <c r="BB184" s="3"/>
      <c r="BC184" s="19"/>
      <c r="BD184" s="3"/>
      <c r="BE184" s="3"/>
      <c r="BF184" s="3"/>
      <c r="BG184" s="3"/>
      <c r="BH184" s="3"/>
      <c r="BI184" s="3"/>
      <c r="BJ184" s="3"/>
      <c r="BK184" s="19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R184" s="42"/>
    </row>
    <row r="185" spans="1:96" s="20" customFormat="1" ht="23.25">
      <c r="A185" s="3"/>
      <c r="B185" s="3"/>
      <c r="C185" s="46" t="s">
        <v>389</v>
      </c>
      <c r="D185" s="30" t="s">
        <v>421</v>
      </c>
      <c r="E185" s="5"/>
      <c r="F185" s="3"/>
      <c r="G185" s="3"/>
      <c r="H185" s="3"/>
      <c r="I185" s="3"/>
      <c r="J185" s="3"/>
      <c r="K185" s="18"/>
      <c r="L185" s="3"/>
      <c r="M185" s="18"/>
      <c r="N185" s="3"/>
      <c r="O185" s="18"/>
      <c r="P185" s="3"/>
      <c r="Q185" s="18"/>
      <c r="R185" s="3"/>
      <c r="S185" s="18"/>
      <c r="T185" s="3"/>
      <c r="U185" s="18"/>
      <c r="V185" s="3"/>
      <c r="W185" s="18"/>
      <c r="X185" s="3"/>
      <c r="Y185" s="18"/>
      <c r="Z185" s="3"/>
      <c r="AA185" s="18"/>
      <c r="AB185" s="3"/>
      <c r="AC185" s="18"/>
      <c r="AD185" s="3"/>
      <c r="AE185" s="18"/>
      <c r="AF185" s="18"/>
      <c r="AG185" s="18"/>
      <c r="AH185" s="3"/>
      <c r="AI185" s="18"/>
      <c r="AJ185" s="3"/>
      <c r="AK185" s="18"/>
      <c r="AL185" s="3"/>
      <c r="AM185" s="18"/>
      <c r="AN185" s="3"/>
      <c r="AO185" s="3"/>
      <c r="AP185" s="3"/>
      <c r="AQ185" s="3"/>
      <c r="AR185" s="3"/>
      <c r="AS185" s="3"/>
      <c r="AT185" s="3"/>
      <c r="AU185" s="3"/>
      <c r="AV185" s="3"/>
      <c r="AW185" s="40"/>
      <c r="AX185" s="41"/>
      <c r="AY185" s="3"/>
      <c r="AZ185" s="3"/>
      <c r="BA185" s="3"/>
      <c r="BB185" s="3"/>
      <c r="BC185" s="19"/>
      <c r="BD185" s="3"/>
      <c r="BE185" s="3"/>
      <c r="BF185" s="3"/>
      <c r="BG185" s="3"/>
      <c r="BH185" s="3"/>
      <c r="BI185" s="3"/>
      <c r="BJ185" s="3"/>
      <c r="BK185" s="19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R185" s="42"/>
    </row>
    <row r="186" spans="1:94" s="20" customFormat="1" ht="23.25">
      <c r="A186" s="3">
        <v>59</v>
      </c>
      <c r="B186" s="3">
        <v>40010029</v>
      </c>
      <c r="C186" s="5" t="s">
        <v>7</v>
      </c>
      <c r="D186" s="5" t="s">
        <v>143</v>
      </c>
      <c r="E186" s="5" t="s">
        <v>139</v>
      </c>
      <c r="F186" s="3">
        <v>5</v>
      </c>
      <c r="G186" s="3">
        <v>15</v>
      </c>
      <c r="H186" s="3">
        <v>1</v>
      </c>
      <c r="I186" s="3" t="s">
        <v>4</v>
      </c>
      <c r="J186" s="3">
        <v>0</v>
      </c>
      <c r="K186" s="18">
        <f>IF(J186=0,0,IF(J186&lt;10,1,IF(MOD(J186,30)&lt;10,ROUNDDOWN(J186/30,0),ROUNDUP(J186/30,0))))</f>
        <v>0</v>
      </c>
      <c r="L186" s="3">
        <v>13</v>
      </c>
      <c r="M186" s="18">
        <f>IF(L186=0,0,IF(L186&lt;10,1,IF(MOD(L186,30)&lt;10,ROUNDDOWN(L186/30,0),ROUNDUP(L186/30,0))))</f>
        <v>1</v>
      </c>
      <c r="N186" s="3">
        <v>13</v>
      </c>
      <c r="O186" s="18">
        <f>IF(N186=0,0,IF(N186&lt;10,1,IF(MOD(N186,30)&lt;10,ROUNDDOWN(N186/30,0),ROUNDUP(N186/30,0))))</f>
        <v>1</v>
      </c>
      <c r="P186" s="3">
        <v>17</v>
      </c>
      <c r="Q186" s="18">
        <f>IF(P186=0,0,IF(P186&lt;10,1,IF(MOD(P186,40)&lt;10,ROUNDDOWN(P186/40,0),ROUNDUP(P186/40,0))))</f>
        <v>1</v>
      </c>
      <c r="R186" s="3">
        <v>10</v>
      </c>
      <c r="S186" s="18">
        <f>IF(R186=0,0,IF(R186&lt;10,1,IF(MOD(R186,40)&lt;10,ROUNDDOWN(R186/40,0),ROUNDUP(R186/40,0))))</f>
        <v>1</v>
      </c>
      <c r="T186" s="3">
        <v>9</v>
      </c>
      <c r="U186" s="18">
        <f>IF(T186=0,0,IF(T186&lt;10,1,IF(MOD(T186,40)&lt;10,ROUNDDOWN(T186/40,0),ROUNDUP(T186/40,0))))</f>
        <v>1</v>
      </c>
      <c r="V186" s="3">
        <v>10</v>
      </c>
      <c r="W186" s="18">
        <f>IF(V186=0,0,IF(V186&lt;10,1,IF(MOD(V186,40)&lt;10,ROUNDDOWN(V186/40,0),ROUNDUP(V186/40,0))))</f>
        <v>1</v>
      </c>
      <c r="X186" s="3">
        <v>7</v>
      </c>
      <c r="Y186" s="18">
        <f>IF(X186=0,0,IF(X186&lt;10,1,IF(MOD(X186,40)&lt;10,ROUNDDOWN(X186/40,0),ROUNDUP(X186/40,0))))</f>
        <v>1</v>
      </c>
      <c r="Z186" s="3">
        <v>8</v>
      </c>
      <c r="AA186" s="18">
        <f>IF(Z186=0,0,IF(Z186&lt;10,1,IF(MOD(Z186,40)&lt;10,ROUNDDOWN(Z186/40,0),ROUNDUP(Z186/40,0))))</f>
        <v>1</v>
      </c>
      <c r="AB186" s="3"/>
      <c r="AC186" s="18">
        <f>IF(AB186=0,0,IF(AB186&lt;10,1,IF(MOD(AB186,40)&lt;10,ROUNDDOWN(AB186/40,0),ROUNDUP(AB186/40,0))))</f>
        <v>0</v>
      </c>
      <c r="AD186" s="3"/>
      <c r="AE186" s="18">
        <f>IF(AD186=0,0,IF(AD186&lt;10,1,IF(MOD(AD186,40)&lt;10,ROUNDDOWN(AD186/40,0),ROUNDUP(AD186/40,0))))</f>
        <v>0</v>
      </c>
      <c r="AF186" s="18"/>
      <c r="AG186" s="18">
        <f>IF(AF186=0,0,IF(AF186&lt;10,1,IF(MOD(AF186,40)&lt;10,ROUNDDOWN(AF186/40,0),ROUNDUP(AF186/40,0))))</f>
        <v>0</v>
      </c>
      <c r="AH186" s="3"/>
      <c r="AI186" s="18">
        <f>IF(AH186=0,0,IF(AH186&lt;10,1,IF(MOD(AH186,40)&lt;10,ROUNDDOWN(AH186/40,0),ROUNDUP(AH186/40,0))))</f>
        <v>0</v>
      </c>
      <c r="AJ186" s="3"/>
      <c r="AK186" s="18">
        <f>IF(AJ186=0,0,IF(AJ186&lt;10,1,IF(MOD(AJ186,40)&lt;10,ROUNDDOWN(AJ186/40,0),ROUNDUP(AJ186/40,0))))</f>
        <v>0</v>
      </c>
      <c r="AL186" s="3"/>
      <c r="AM186" s="18">
        <f>IF(AL186=0,0,IF(AL186&lt;10,1,IF(MOD(AL186,40)&lt;10,ROUNDDOWN(AL186/40,0),ROUNDUP(AL186/40,0))))</f>
        <v>0</v>
      </c>
      <c r="AN186" s="3">
        <f>SUM(J186+L186+N186+P186+R186+T186+V186+X186+Z186+AB186+AD186+AF186+AH186+AJ186+AL186)</f>
        <v>87</v>
      </c>
      <c r="AO186" s="3">
        <f>SUM(K186+M186+O186+Q186+S186+U186+W186+Y186+AA186+AC186+AE186+AG186+AI186+AK186+AM186)</f>
        <v>8</v>
      </c>
      <c r="AP186" s="3">
        <v>1</v>
      </c>
      <c r="AQ186" s="3">
        <v>4</v>
      </c>
      <c r="AR186" s="3">
        <f>SUM(AP186:AQ186)</f>
        <v>5</v>
      </c>
      <c r="AS186" s="3">
        <v>1</v>
      </c>
      <c r="AT186" s="3">
        <v>0</v>
      </c>
      <c r="AU186" s="3">
        <v>4</v>
      </c>
      <c r="AV186" s="3">
        <v>0</v>
      </c>
      <c r="AW186" s="40">
        <f>IF(AN186&lt;=0,0,IF(AN186&lt;=359,1,IF(AN186&lt;=719,2,IF(AN186&lt;=1079,3,IF(AN186&lt;=1679,4,IF(AN186&lt;=1680,5,IF(AN186&lt;=1680,1,5)))))))</f>
        <v>1</v>
      </c>
      <c r="AX186" s="41">
        <f>IF(AN186&gt;120,ROUND(((((K186+M186+O186)*30)+(J186+L186+N186))/50+(((Q186+S186+U186+W186+Y186+AA186)*40)+(P186+R186+T186+V186+X186+Z186))/50+(AC186+AE186+AG186+AI186+AK186+AM186)*2),0),IF((J186+L186+N186+P186+R186+T186+V186+X186+Z186)&lt;=0,0,IF((J186+L186+N186+P186+R186+T186+V186+X186+Z186)&lt;=20,1,IF((J186+L186+N186+P186+R186+T186+V186+X186+Z186)&lt;=40,2,IF((J186+L186+N186+P186+R186+T186+V186+X186+Z186)&lt;=60,3,IF((J186+L186+N186+P186+R186+T186+V186+X186+Z186)&lt;=80,4,IF((J186+L186+N186+P186+R186+T186+V186+X186+Z186)&lt;=100,5,IF((J186+L186+N186+P186+R186+T186+V186+X186+Z186)&lt;=120,6,0)))))))+((AC186+AE186+AG186+AI186+AK186+AM186)*2))</f>
        <v>5</v>
      </c>
      <c r="AY186" s="3">
        <f>SUM(AW186:AX186)</f>
        <v>6</v>
      </c>
      <c r="AZ186" s="3">
        <f>SUM(AP186)-AW186</f>
        <v>0</v>
      </c>
      <c r="BA186" s="3">
        <f>SUM(AQ186)-AX186</f>
        <v>-1</v>
      </c>
      <c r="BB186" s="3">
        <f>SUM(AR186)-AY186</f>
        <v>-1</v>
      </c>
      <c r="BC186" s="19">
        <f>SUM(BB186)/AY186*100</f>
        <v>-16.666666666666664</v>
      </c>
      <c r="BD186" s="3"/>
      <c r="BE186" s="3"/>
      <c r="BF186" s="3"/>
      <c r="BG186" s="3"/>
      <c r="BH186" s="3">
        <v>1</v>
      </c>
      <c r="BI186" s="3"/>
      <c r="BJ186" s="3">
        <f>BB186+BE186+BF186+BG186+BH186+BI186-BD186</f>
        <v>0</v>
      </c>
      <c r="BK186" s="19">
        <f>SUM(BJ186)/AY186*100</f>
        <v>0</v>
      </c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</row>
    <row r="187" spans="1:94" s="20" customFormat="1" ht="23.25">
      <c r="A187" s="3"/>
      <c r="B187" s="3"/>
      <c r="C187" s="29" t="s">
        <v>261</v>
      </c>
      <c r="D187" s="30" t="s">
        <v>359</v>
      </c>
      <c r="E187" s="5"/>
      <c r="F187" s="3"/>
      <c r="G187" s="3"/>
      <c r="H187" s="3"/>
      <c r="I187" s="3"/>
      <c r="J187" s="3"/>
      <c r="K187" s="18"/>
      <c r="L187" s="3"/>
      <c r="M187" s="18"/>
      <c r="N187" s="3"/>
      <c r="O187" s="18"/>
      <c r="P187" s="3"/>
      <c r="Q187" s="18"/>
      <c r="R187" s="3"/>
      <c r="S187" s="18"/>
      <c r="T187" s="3"/>
      <c r="U187" s="18"/>
      <c r="V187" s="3"/>
      <c r="W187" s="18"/>
      <c r="X187" s="3"/>
      <c r="Y187" s="18"/>
      <c r="Z187" s="3"/>
      <c r="AA187" s="18"/>
      <c r="AB187" s="3"/>
      <c r="AC187" s="18"/>
      <c r="AD187" s="3"/>
      <c r="AE187" s="18"/>
      <c r="AF187" s="18"/>
      <c r="AG187" s="18"/>
      <c r="AH187" s="3"/>
      <c r="AI187" s="18"/>
      <c r="AJ187" s="3"/>
      <c r="AK187" s="18"/>
      <c r="AL187" s="3"/>
      <c r="AM187" s="18"/>
      <c r="AN187" s="3"/>
      <c r="AO187" s="3"/>
      <c r="AP187" s="3"/>
      <c r="AQ187" s="3"/>
      <c r="AR187" s="3"/>
      <c r="AS187" s="3"/>
      <c r="AT187" s="3"/>
      <c r="AU187" s="3"/>
      <c r="AV187" s="3"/>
      <c r="AW187" s="40"/>
      <c r="AX187" s="41"/>
      <c r="AY187" s="3"/>
      <c r="AZ187" s="3"/>
      <c r="BA187" s="3"/>
      <c r="BB187" s="3"/>
      <c r="BC187" s="19"/>
      <c r="BD187" s="3"/>
      <c r="BE187" s="3"/>
      <c r="BF187" s="3"/>
      <c r="BG187" s="3"/>
      <c r="BH187" s="3"/>
      <c r="BI187" s="3"/>
      <c r="BJ187" s="3"/>
      <c r="BK187" s="19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</row>
    <row r="188" spans="1:94" s="20" customFormat="1" ht="23.25">
      <c r="A188" s="3"/>
      <c r="B188" s="3"/>
      <c r="C188" s="46" t="s">
        <v>389</v>
      </c>
      <c r="D188" s="30" t="s">
        <v>499</v>
      </c>
      <c r="E188" s="5"/>
      <c r="F188" s="3"/>
      <c r="G188" s="3"/>
      <c r="H188" s="3"/>
      <c r="I188" s="3"/>
      <c r="J188" s="3"/>
      <c r="K188" s="18"/>
      <c r="L188" s="3"/>
      <c r="M188" s="18"/>
      <c r="N188" s="3"/>
      <c r="O188" s="18"/>
      <c r="P188" s="3"/>
      <c r="Q188" s="18"/>
      <c r="R188" s="3"/>
      <c r="S188" s="18"/>
      <c r="T188" s="3"/>
      <c r="U188" s="18"/>
      <c r="V188" s="3"/>
      <c r="W188" s="18"/>
      <c r="X188" s="3"/>
      <c r="Y188" s="18"/>
      <c r="Z188" s="3"/>
      <c r="AA188" s="18"/>
      <c r="AB188" s="3"/>
      <c r="AC188" s="18"/>
      <c r="AD188" s="3"/>
      <c r="AE188" s="18"/>
      <c r="AF188" s="18"/>
      <c r="AG188" s="18"/>
      <c r="AH188" s="3"/>
      <c r="AI188" s="18"/>
      <c r="AJ188" s="3"/>
      <c r="AK188" s="18"/>
      <c r="AL188" s="3"/>
      <c r="AM188" s="18"/>
      <c r="AN188" s="3"/>
      <c r="AO188" s="3"/>
      <c r="AP188" s="3"/>
      <c r="AQ188" s="3"/>
      <c r="AR188" s="3"/>
      <c r="AS188" s="3"/>
      <c r="AT188" s="3"/>
      <c r="AU188" s="3"/>
      <c r="AV188" s="3"/>
      <c r="AW188" s="40"/>
      <c r="AX188" s="41"/>
      <c r="AY188" s="3"/>
      <c r="AZ188" s="3"/>
      <c r="BA188" s="3"/>
      <c r="BB188" s="3"/>
      <c r="BC188" s="19"/>
      <c r="BD188" s="3"/>
      <c r="BE188" s="3"/>
      <c r="BF188" s="3"/>
      <c r="BG188" s="3"/>
      <c r="BH188" s="3"/>
      <c r="BI188" s="3"/>
      <c r="BJ188" s="3"/>
      <c r="BK188" s="19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</row>
    <row r="189" spans="1:94" s="20" customFormat="1" ht="23.25">
      <c r="A189" s="3"/>
      <c r="B189" s="3"/>
      <c r="C189" s="46"/>
      <c r="D189" s="30"/>
      <c r="E189" s="5"/>
      <c r="F189" s="3"/>
      <c r="G189" s="3"/>
      <c r="H189" s="3"/>
      <c r="I189" s="3"/>
      <c r="J189" s="3"/>
      <c r="K189" s="18"/>
      <c r="L189" s="3"/>
      <c r="M189" s="18"/>
      <c r="N189" s="3"/>
      <c r="O189" s="18"/>
      <c r="P189" s="3"/>
      <c r="Q189" s="18"/>
      <c r="R189" s="3"/>
      <c r="S189" s="18"/>
      <c r="T189" s="3"/>
      <c r="U189" s="18"/>
      <c r="V189" s="3"/>
      <c r="W189" s="18"/>
      <c r="X189" s="3"/>
      <c r="Y189" s="18"/>
      <c r="Z189" s="3"/>
      <c r="AA189" s="18"/>
      <c r="AB189" s="3"/>
      <c r="AC189" s="18"/>
      <c r="AD189" s="3"/>
      <c r="AE189" s="18"/>
      <c r="AF189" s="18"/>
      <c r="AG189" s="18"/>
      <c r="AH189" s="3"/>
      <c r="AI189" s="18"/>
      <c r="AJ189" s="3"/>
      <c r="AK189" s="18"/>
      <c r="AL189" s="3"/>
      <c r="AM189" s="18"/>
      <c r="AN189" s="3"/>
      <c r="AO189" s="3"/>
      <c r="AP189" s="3"/>
      <c r="AQ189" s="3"/>
      <c r="AR189" s="3"/>
      <c r="AS189" s="3"/>
      <c r="AT189" s="3"/>
      <c r="AU189" s="3"/>
      <c r="AV189" s="3"/>
      <c r="AW189" s="40"/>
      <c r="AX189" s="41"/>
      <c r="AY189" s="3"/>
      <c r="AZ189" s="3"/>
      <c r="BA189" s="3"/>
      <c r="BB189" s="3"/>
      <c r="BC189" s="19"/>
      <c r="BD189" s="3"/>
      <c r="BE189" s="3"/>
      <c r="BF189" s="3"/>
      <c r="BG189" s="3"/>
      <c r="BH189" s="3"/>
      <c r="BI189" s="3"/>
      <c r="BJ189" s="3"/>
      <c r="BK189" s="19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</row>
    <row r="190" spans="1:94" s="20" customFormat="1" ht="23.25">
      <c r="A190" s="3">
        <v>60</v>
      </c>
      <c r="B190" s="3">
        <v>40010024</v>
      </c>
      <c r="C190" s="5" t="s">
        <v>185</v>
      </c>
      <c r="D190" s="5" t="s">
        <v>158</v>
      </c>
      <c r="E190" s="5" t="s">
        <v>139</v>
      </c>
      <c r="F190" s="3">
        <v>2</v>
      </c>
      <c r="G190" s="3">
        <v>20</v>
      </c>
      <c r="H190" s="3">
        <v>4</v>
      </c>
      <c r="I190" s="3" t="s">
        <v>4</v>
      </c>
      <c r="J190" s="3">
        <v>4</v>
      </c>
      <c r="K190" s="18">
        <f>IF(J190=0,0,IF(J190&lt;10,1,IF(MOD(J190,30)&lt;10,ROUNDDOWN(J190/30,0),ROUNDUP(J190/30,0))))</f>
        <v>1</v>
      </c>
      <c r="L190" s="3">
        <v>9</v>
      </c>
      <c r="M190" s="18">
        <f>IF(L190=0,0,IF(L190&lt;10,1,IF(MOD(L190,30)&lt;10,ROUNDDOWN(L190/30,0),ROUNDUP(L190/30,0))))</f>
        <v>1</v>
      </c>
      <c r="N190" s="3">
        <v>11</v>
      </c>
      <c r="O190" s="18">
        <f>IF(N190=0,0,IF(N190&lt;10,1,IF(MOD(N190,30)&lt;10,ROUNDDOWN(N190/30,0),ROUNDUP(N190/30,0))))</f>
        <v>1</v>
      </c>
      <c r="P190" s="3">
        <v>5</v>
      </c>
      <c r="Q190" s="18">
        <f>IF(P190=0,0,IF(P190&lt;10,1,IF(MOD(P190,40)&lt;10,ROUNDDOWN(P190/40,0),ROUNDUP(P190/40,0))))</f>
        <v>1</v>
      </c>
      <c r="R190" s="3">
        <v>9</v>
      </c>
      <c r="S190" s="18">
        <f>IF(R190=0,0,IF(R190&lt;10,1,IF(MOD(R190,40)&lt;10,ROUNDDOWN(R190/40,0),ROUNDUP(R190/40,0))))</f>
        <v>1</v>
      </c>
      <c r="T190" s="3">
        <v>10</v>
      </c>
      <c r="U190" s="18">
        <f>IF(T190=0,0,IF(T190&lt;10,1,IF(MOD(T190,40)&lt;10,ROUNDDOWN(T190/40,0),ROUNDUP(T190/40,0))))</f>
        <v>1</v>
      </c>
      <c r="V190" s="3">
        <v>10</v>
      </c>
      <c r="W190" s="18">
        <f>IF(V190=0,0,IF(V190&lt;10,1,IF(MOD(V190,40)&lt;10,ROUNDDOWN(V190/40,0),ROUNDUP(V190/40,0))))</f>
        <v>1</v>
      </c>
      <c r="X190" s="3">
        <v>16</v>
      </c>
      <c r="Y190" s="18">
        <f>IF(X190=0,0,IF(X190&lt;10,1,IF(MOD(X190,40)&lt;10,ROUNDDOWN(X190/40,0),ROUNDUP(X190/40,0))))</f>
        <v>1</v>
      </c>
      <c r="Z190" s="3">
        <v>13</v>
      </c>
      <c r="AA190" s="18">
        <f>IF(Z190=0,0,IF(Z190&lt;10,1,IF(MOD(Z190,40)&lt;10,ROUNDDOWN(Z190/40,0),ROUNDUP(Z190/40,0))))</f>
        <v>1</v>
      </c>
      <c r="AB190" s="3"/>
      <c r="AC190" s="18">
        <f>IF(AB190=0,0,IF(AB190&lt;10,1,IF(MOD(AB190,40)&lt;10,ROUNDDOWN(AB190/40,0),ROUNDUP(AB190/40,0))))</f>
        <v>0</v>
      </c>
      <c r="AD190" s="3"/>
      <c r="AE190" s="18">
        <f>IF(AD190=0,0,IF(AD190&lt;10,1,IF(MOD(AD190,40)&lt;10,ROUNDDOWN(AD190/40,0),ROUNDUP(AD190/40,0))))</f>
        <v>0</v>
      </c>
      <c r="AF190" s="18"/>
      <c r="AG190" s="18">
        <f>IF(AF190=0,0,IF(AF190&lt;10,1,IF(MOD(AF190,40)&lt;10,ROUNDDOWN(AF190/40,0),ROUNDUP(AF190/40,0))))</f>
        <v>0</v>
      </c>
      <c r="AH190" s="3"/>
      <c r="AI190" s="18">
        <f>IF(AH190=0,0,IF(AH190&lt;10,1,IF(MOD(AH190,40)&lt;10,ROUNDDOWN(AH190/40,0),ROUNDUP(AH190/40,0))))</f>
        <v>0</v>
      </c>
      <c r="AJ190" s="3"/>
      <c r="AK190" s="18">
        <f>IF(AJ190=0,0,IF(AJ190&lt;10,1,IF(MOD(AJ190,40)&lt;10,ROUNDDOWN(AJ190/40,0),ROUNDUP(AJ190/40,0))))</f>
        <v>0</v>
      </c>
      <c r="AL190" s="3"/>
      <c r="AM190" s="18">
        <f>IF(AL190=0,0,IF(AL190&lt;10,1,IF(MOD(AL190,40)&lt;10,ROUNDDOWN(AL190/40,0),ROUNDUP(AL190/40,0))))</f>
        <v>0</v>
      </c>
      <c r="AN190" s="3">
        <f>SUM(J190+L190+N190+P190+R190+T190+V190+X190+Z190+AB190+AD190+AF190+AH190+AJ190+AL190)</f>
        <v>87</v>
      </c>
      <c r="AO190" s="3">
        <f>SUM(K190+M190+O190+Q190+S190+U190+W190+Y190+AA190+AC190+AE190+AG190+AI190+AK190+AM190)</f>
        <v>9</v>
      </c>
      <c r="AP190" s="3">
        <v>1</v>
      </c>
      <c r="AQ190" s="3">
        <v>4</v>
      </c>
      <c r="AR190" s="3">
        <f>SUM(AP190:AQ190)</f>
        <v>5</v>
      </c>
      <c r="AS190" s="3">
        <v>1</v>
      </c>
      <c r="AT190" s="3">
        <v>0</v>
      </c>
      <c r="AU190" s="3">
        <v>4</v>
      </c>
      <c r="AV190" s="3">
        <v>0</v>
      </c>
      <c r="AW190" s="40">
        <f>IF(AN190&lt;=0,0,IF(AN190&lt;=359,1,IF(AN190&lt;=719,2,IF(AN190&lt;=1079,3,IF(AN190&lt;=1679,4,IF(AN190&lt;=1680,5,IF(AN190&lt;=1680,1,5)))))))</f>
        <v>1</v>
      </c>
      <c r="AX190" s="41">
        <f>IF(AN190&gt;120,ROUND(((((K190+M190+O190)*30)+(J190+L190+N190))/50+(((Q190+S190+U190+W190+Y190+AA190)*40)+(P190+R190+T190+V190+X190+Z190))/50+(AC190+AE190+AG190+AI190+AK190+AM190)*2),0),IF((J190+L190+N190+P190+R190+T190+V190+X190+Z190)&lt;=0,0,IF((J190+L190+N190+P190+R190+T190+V190+X190+Z190)&lt;=20,1,IF((J190+L190+N190+P190+R190+T190+V190+X190+Z190)&lt;=40,2,IF((J190+L190+N190+P190+R190+T190+V190+X190+Z190)&lt;=60,3,IF((J190+L190+N190+P190+R190+T190+V190+X190+Z190)&lt;=80,4,IF((J190+L190+N190+P190+R190+T190+V190+X190+Z190)&lt;=100,5,IF((J190+L190+N190+P190+R190+T190+V190+X190+Z190)&lt;=120,6,0)))))))+((AC190+AE190+AG190+AI190+AK190+AM190)*2))</f>
        <v>5</v>
      </c>
      <c r="AY190" s="3">
        <f>SUM(AW190:AX190)</f>
        <v>6</v>
      </c>
      <c r="AZ190" s="3">
        <f>SUM(AP190)-AW190</f>
        <v>0</v>
      </c>
      <c r="BA190" s="3">
        <f>SUM(AQ190)-AX190</f>
        <v>-1</v>
      </c>
      <c r="BB190" s="3">
        <f>SUM(AR190)-AY190</f>
        <v>-1</v>
      </c>
      <c r="BC190" s="19">
        <f>SUM(BB190)/AY190*100</f>
        <v>-16.666666666666664</v>
      </c>
      <c r="BD190" s="3"/>
      <c r="BE190" s="3"/>
      <c r="BF190" s="3"/>
      <c r="BG190" s="3"/>
      <c r="BH190" s="3">
        <v>1</v>
      </c>
      <c r="BI190" s="3"/>
      <c r="BJ190" s="3">
        <f>BB190+BE190+BF190+BG190+BH190+BI190-BD190</f>
        <v>0</v>
      </c>
      <c r="BK190" s="19">
        <f>SUM(BJ190)/AY190*100</f>
        <v>0</v>
      </c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</row>
    <row r="191" spans="1:94" s="20" customFormat="1" ht="23.25">
      <c r="A191" s="3"/>
      <c r="B191" s="3"/>
      <c r="C191" s="29" t="s">
        <v>261</v>
      </c>
      <c r="D191" s="30" t="s">
        <v>362</v>
      </c>
      <c r="E191" s="5"/>
      <c r="F191" s="3"/>
      <c r="G191" s="3"/>
      <c r="H191" s="3"/>
      <c r="I191" s="3"/>
      <c r="J191" s="3"/>
      <c r="K191" s="18"/>
      <c r="L191" s="3"/>
      <c r="M191" s="18"/>
      <c r="N191" s="3"/>
      <c r="O191" s="18"/>
      <c r="P191" s="3"/>
      <c r="Q191" s="18"/>
      <c r="R191" s="3"/>
      <c r="S191" s="18"/>
      <c r="T191" s="3"/>
      <c r="U191" s="18"/>
      <c r="V191" s="3"/>
      <c r="W191" s="18"/>
      <c r="X191" s="3"/>
      <c r="Y191" s="18"/>
      <c r="Z191" s="3"/>
      <c r="AA191" s="18"/>
      <c r="AB191" s="3"/>
      <c r="AC191" s="18"/>
      <c r="AD191" s="3"/>
      <c r="AE191" s="18"/>
      <c r="AF191" s="18"/>
      <c r="AG191" s="18"/>
      <c r="AH191" s="3"/>
      <c r="AI191" s="18"/>
      <c r="AJ191" s="3"/>
      <c r="AK191" s="18"/>
      <c r="AL191" s="3"/>
      <c r="AM191" s="18"/>
      <c r="AN191" s="3"/>
      <c r="AO191" s="3"/>
      <c r="AP191" s="3"/>
      <c r="AQ191" s="3"/>
      <c r="AR191" s="3"/>
      <c r="AS191" s="3"/>
      <c r="AT191" s="3"/>
      <c r="AU191" s="3"/>
      <c r="AV191" s="3"/>
      <c r="AW191" s="40"/>
      <c r="AX191" s="41"/>
      <c r="AY191" s="3"/>
      <c r="AZ191" s="3"/>
      <c r="BA191" s="3"/>
      <c r="BB191" s="3"/>
      <c r="BC191" s="19"/>
      <c r="BD191" s="3"/>
      <c r="BE191" s="3"/>
      <c r="BF191" s="3"/>
      <c r="BG191" s="3"/>
      <c r="BH191" s="3"/>
      <c r="BI191" s="3"/>
      <c r="BJ191" s="3"/>
      <c r="BK191" s="19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</row>
    <row r="192" spans="1:94" s="20" customFormat="1" ht="23.25">
      <c r="A192" s="3"/>
      <c r="B192" s="3"/>
      <c r="C192" s="46" t="s">
        <v>389</v>
      </c>
      <c r="D192" s="30" t="s">
        <v>500</v>
      </c>
      <c r="E192" s="5"/>
      <c r="F192" s="3"/>
      <c r="G192" s="3"/>
      <c r="H192" s="3"/>
      <c r="I192" s="3"/>
      <c r="J192" s="3"/>
      <c r="K192" s="18"/>
      <c r="L192" s="3"/>
      <c r="M192" s="18"/>
      <c r="N192" s="3"/>
      <c r="O192" s="18"/>
      <c r="P192" s="3"/>
      <c r="Q192" s="18"/>
      <c r="R192" s="3"/>
      <c r="S192" s="18"/>
      <c r="T192" s="3"/>
      <c r="U192" s="18"/>
      <c r="V192" s="3"/>
      <c r="W192" s="18"/>
      <c r="X192" s="3"/>
      <c r="Y192" s="18"/>
      <c r="Z192" s="3"/>
      <c r="AA192" s="18"/>
      <c r="AB192" s="3"/>
      <c r="AC192" s="18"/>
      <c r="AD192" s="3"/>
      <c r="AE192" s="18"/>
      <c r="AF192" s="18"/>
      <c r="AG192" s="18"/>
      <c r="AH192" s="3"/>
      <c r="AI192" s="18"/>
      <c r="AJ192" s="3"/>
      <c r="AK192" s="18"/>
      <c r="AL192" s="3"/>
      <c r="AM192" s="18"/>
      <c r="AN192" s="3"/>
      <c r="AO192" s="3"/>
      <c r="AP192" s="3"/>
      <c r="AQ192" s="3"/>
      <c r="AR192" s="3"/>
      <c r="AS192" s="3"/>
      <c r="AT192" s="3"/>
      <c r="AU192" s="3"/>
      <c r="AV192" s="3"/>
      <c r="AW192" s="40"/>
      <c r="AX192" s="41"/>
      <c r="AY192" s="3"/>
      <c r="AZ192" s="3"/>
      <c r="BA192" s="3"/>
      <c r="BB192" s="3"/>
      <c r="BC192" s="19"/>
      <c r="BD192" s="3"/>
      <c r="BE192" s="3"/>
      <c r="BF192" s="3"/>
      <c r="BG192" s="3"/>
      <c r="BH192" s="3"/>
      <c r="BI192" s="3"/>
      <c r="BJ192" s="3"/>
      <c r="BK192" s="19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</row>
    <row r="193" spans="1:94" s="20" customFormat="1" ht="23.25">
      <c r="A193" s="3">
        <v>61</v>
      </c>
      <c r="B193" s="3">
        <v>40010086</v>
      </c>
      <c r="C193" s="5" t="s">
        <v>30</v>
      </c>
      <c r="D193" s="5" t="s">
        <v>186</v>
      </c>
      <c r="E193" s="5" t="s">
        <v>139</v>
      </c>
      <c r="F193" s="3">
        <v>4</v>
      </c>
      <c r="G193" s="3">
        <v>8</v>
      </c>
      <c r="H193" s="3">
        <v>1</v>
      </c>
      <c r="I193" s="3" t="s">
        <v>4</v>
      </c>
      <c r="J193" s="3">
        <v>2</v>
      </c>
      <c r="K193" s="18">
        <f>IF(J193=0,0,IF(J193&lt;10,1,IF(MOD(J193,30)&lt;10,ROUNDDOWN(J193/30,0),ROUNDUP(J193/30,0))))</f>
        <v>1</v>
      </c>
      <c r="L193" s="3">
        <v>4</v>
      </c>
      <c r="M193" s="18">
        <f>IF(L193=0,0,IF(L193&lt;10,1,IF(MOD(L193,30)&lt;10,ROUNDDOWN(L193/30,0),ROUNDUP(L193/30,0))))</f>
        <v>1</v>
      </c>
      <c r="N193" s="3">
        <v>11</v>
      </c>
      <c r="O193" s="18">
        <f>IF(N193=0,0,IF(N193&lt;10,1,IF(MOD(N193,30)&lt;10,ROUNDDOWN(N193/30,0),ROUNDUP(N193/30,0))))</f>
        <v>1</v>
      </c>
      <c r="P193" s="3">
        <v>6</v>
      </c>
      <c r="Q193" s="18">
        <f>IF(P193=0,0,IF(P193&lt;10,1,IF(MOD(P193,40)&lt;10,ROUNDDOWN(P193/40,0),ROUNDUP(P193/40,0))))</f>
        <v>1</v>
      </c>
      <c r="R193" s="3">
        <v>5</v>
      </c>
      <c r="S193" s="18">
        <f>IF(R193=0,0,IF(R193&lt;10,1,IF(MOD(R193,40)&lt;10,ROUNDDOWN(R193/40,0),ROUNDUP(R193/40,0))))</f>
        <v>1</v>
      </c>
      <c r="T193" s="3">
        <v>11</v>
      </c>
      <c r="U193" s="18">
        <f>IF(T193=0,0,IF(T193&lt;10,1,IF(MOD(T193,40)&lt;10,ROUNDDOWN(T193/40,0),ROUNDUP(T193/40,0))))</f>
        <v>1</v>
      </c>
      <c r="V193" s="3">
        <v>18</v>
      </c>
      <c r="W193" s="18">
        <f>IF(V193=0,0,IF(V193&lt;10,1,IF(MOD(V193,40)&lt;10,ROUNDDOWN(V193/40,0),ROUNDUP(V193/40,0))))</f>
        <v>1</v>
      </c>
      <c r="X193" s="3">
        <v>14</v>
      </c>
      <c r="Y193" s="18">
        <f>IF(X193=0,0,IF(X193&lt;10,1,IF(MOD(X193,40)&lt;10,ROUNDDOWN(X193/40,0),ROUNDUP(X193/40,0))))</f>
        <v>1</v>
      </c>
      <c r="Z193" s="3">
        <v>15</v>
      </c>
      <c r="AA193" s="18">
        <f>IF(Z193=0,0,IF(Z193&lt;10,1,IF(MOD(Z193,40)&lt;10,ROUNDDOWN(Z193/40,0),ROUNDUP(Z193/40,0))))</f>
        <v>1</v>
      </c>
      <c r="AB193" s="3"/>
      <c r="AC193" s="18">
        <f>IF(AB193=0,0,IF(AB193&lt;10,1,IF(MOD(AB193,40)&lt;10,ROUNDDOWN(AB193/40,0),ROUNDUP(AB193/40,0))))</f>
        <v>0</v>
      </c>
      <c r="AD193" s="3"/>
      <c r="AE193" s="18">
        <f>IF(AD193=0,0,IF(AD193&lt;10,1,IF(MOD(AD193,40)&lt;10,ROUNDDOWN(AD193/40,0),ROUNDUP(AD193/40,0))))</f>
        <v>0</v>
      </c>
      <c r="AF193" s="18"/>
      <c r="AG193" s="18">
        <f>IF(AF193=0,0,IF(AF193&lt;10,1,IF(MOD(AF193,40)&lt;10,ROUNDDOWN(AF193/40,0),ROUNDUP(AF193/40,0))))</f>
        <v>0</v>
      </c>
      <c r="AH193" s="3"/>
      <c r="AI193" s="18">
        <f>IF(AH193=0,0,IF(AH193&lt;10,1,IF(MOD(AH193,40)&lt;10,ROUNDDOWN(AH193/40,0),ROUNDUP(AH193/40,0))))</f>
        <v>0</v>
      </c>
      <c r="AJ193" s="3"/>
      <c r="AK193" s="18">
        <f>IF(AJ193=0,0,IF(AJ193&lt;10,1,IF(MOD(AJ193,40)&lt;10,ROUNDDOWN(AJ193/40,0),ROUNDUP(AJ193/40,0))))</f>
        <v>0</v>
      </c>
      <c r="AL193" s="3"/>
      <c r="AM193" s="18">
        <f>IF(AL193=0,0,IF(AL193&lt;10,1,IF(MOD(AL193,40)&lt;10,ROUNDDOWN(AL193/40,0),ROUNDUP(AL193/40,0))))</f>
        <v>0</v>
      </c>
      <c r="AN193" s="3">
        <f>SUM(J193+L193+N193+P193+R193+T193+V193+X193+Z193+AB193+AD193+AF193+AH193+AJ193+AL193)</f>
        <v>86</v>
      </c>
      <c r="AO193" s="3">
        <f>SUM(K193+M193+O193+Q193+S193+U193+W193+Y193+AA193+AC193+AE193+AG193+AI193+AK193+AM193)</f>
        <v>9</v>
      </c>
      <c r="AP193" s="3">
        <v>1</v>
      </c>
      <c r="AQ193" s="3">
        <v>4</v>
      </c>
      <c r="AR193" s="3">
        <f>SUM(AP193:AQ193)</f>
        <v>5</v>
      </c>
      <c r="AS193" s="3">
        <v>1</v>
      </c>
      <c r="AT193" s="3">
        <v>0</v>
      </c>
      <c r="AU193" s="3">
        <v>4</v>
      </c>
      <c r="AV193" s="3">
        <v>0</v>
      </c>
      <c r="AW193" s="40">
        <f>IF(AN193&lt;=0,0,IF(AN193&lt;=359,1,IF(AN193&lt;=719,2,IF(AN193&lt;=1079,3,IF(AN193&lt;=1679,4,IF(AN193&lt;=1680,5,IF(AN193&lt;=1680,1,5)))))))</f>
        <v>1</v>
      </c>
      <c r="AX193" s="41">
        <f>IF(AN193&gt;120,ROUND(((((K193+M193+O193)*30)+(J193+L193+N193))/50+(((Q193+S193+U193+W193+Y193+AA193)*40)+(P193+R193+T193+V193+X193+Z193))/50+(AC193+AE193+AG193+AI193+AK193+AM193)*2),0),IF((J193+L193+N193+P193+R193+T193+V193+X193+Z193)&lt;=0,0,IF((J193+L193+N193+P193+R193+T193+V193+X193+Z193)&lt;=20,1,IF((J193+L193+N193+P193+R193+T193+V193+X193+Z193)&lt;=40,2,IF((J193+L193+N193+P193+R193+T193+V193+X193+Z193)&lt;=60,3,IF((J193+L193+N193+P193+R193+T193+V193+X193+Z193)&lt;=80,4,IF((J193+L193+N193+P193+R193+T193+V193+X193+Z193)&lt;=100,5,IF((J193+L193+N193+P193+R193+T193+V193+X193+Z193)&lt;=120,6,0)))))))+((AC193+AE193+AG193+AI193+AK193+AM193)*2))</f>
        <v>5</v>
      </c>
      <c r="AY193" s="3">
        <f>SUM(AW193:AX193)</f>
        <v>6</v>
      </c>
      <c r="AZ193" s="3">
        <f>SUM(AP193)-AW193</f>
        <v>0</v>
      </c>
      <c r="BA193" s="3">
        <f>SUM(AQ193)-AX193</f>
        <v>-1</v>
      </c>
      <c r="BB193" s="3">
        <f>SUM(AR193)-AY193</f>
        <v>-1</v>
      </c>
      <c r="BC193" s="19">
        <f>SUM(BB193)/AY193*100</f>
        <v>-16.666666666666664</v>
      </c>
      <c r="BD193" s="3"/>
      <c r="BE193" s="3"/>
      <c r="BF193" s="3"/>
      <c r="BG193" s="3"/>
      <c r="BH193" s="3">
        <v>1</v>
      </c>
      <c r="BI193" s="3"/>
      <c r="BJ193" s="3">
        <f>BB193+BE193+BF193+BG193+BH193+BI193-BD193</f>
        <v>0</v>
      </c>
      <c r="BK193" s="19">
        <f>SUM(BJ193)/AY193*100</f>
        <v>0</v>
      </c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</row>
    <row r="194" spans="1:94" s="20" customFormat="1" ht="23.25">
      <c r="A194" s="3"/>
      <c r="B194" s="3"/>
      <c r="C194" s="29" t="s">
        <v>261</v>
      </c>
      <c r="D194" s="30" t="s">
        <v>325</v>
      </c>
      <c r="E194" s="5"/>
      <c r="F194" s="3"/>
      <c r="G194" s="3"/>
      <c r="H194" s="3"/>
      <c r="I194" s="3"/>
      <c r="J194" s="3"/>
      <c r="K194" s="18"/>
      <c r="L194" s="3"/>
      <c r="M194" s="18"/>
      <c r="N194" s="3"/>
      <c r="O194" s="18"/>
      <c r="P194" s="3"/>
      <c r="Q194" s="18"/>
      <c r="R194" s="3"/>
      <c r="S194" s="18"/>
      <c r="T194" s="3"/>
      <c r="U194" s="18"/>
      <c r="V194" s="3"/>
      <c r="W194" s="18"/>
      <c r="X194" s="3"/>
      <c r="Y194" s="18"/>
      <c r="Z194" s="3"/>
      <c r="AA194" s="18"/>
      <c r="AB194" s="3"/>
      <c r="AC194" s="18"/>
      <c r="AD194" s="3"/>
      <c r="AE194" s="18"/>
      <c r="AF194" s="18"/>
      <c r="AG194" s="18"/>
      <c r="AH194" s="3"/>
      <c r="AI194" s="18"/>
      <c r="AJ194" s="3"/>
      <c r="AK194" s="18"/>
      <c r="AL194" s="3"/>
      <c r="AM194" s="18"/>
      <c r="AN194" s="3"/>
      <c r="AO194" s="3"/>
      <c r="AP194" s="3"/>
      <c r="AQ194" s="3"/>
      <c r="AR194" s="3"/>
      <c r="AS194" s="3"/>
      <c r="AT194" s="3"/>
      <c r="AU194" s="3"/>
      <c r="AV194" s="3"/>
      <c r="AW194" s="40"/>
      <c r="AX194" s="41"/>
      <c r="AY194" s="3"/>
      <c r="AZ194" s="3"/>
      <c r="BA194" s="3"/>
      <c r="BB194" s="3"/>
      <c r="BC194" s="19"/>
      <c r="BD194" s="3"/>
      <c r="BE194" s="3"/>
      <c r="BF194" s="3"/>
      <c r="BG194" s="3"/>
      <c r="BH194" s="3"/>
      <c r="BI194" s="3"/>
      <c r="BJ194" s="3"/>
      <c r="BK194" s="19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</row>
    <row r="195" spans="1:94" s="20" customFormat="1" ht="23.25">
      <c r="A195" s="3"/>
      <c r="B195" s="3"/>
      <c r="C195" s="46" t="s">
        <v>389</v>
      </c>
      <c r="D195" s="30" t="s">
        <v>424</v>
      </c>
      <c r="E195" s="5"/>
      <c r="F195" s="3"/>
      <c r="G195" s="3"/>
      <c r="H195" s="3"/>
      <c r="I195" s="3"/>
      <c r="J195" s="3"/>
      <c r="K195" s="18"/>
      <c r="L195" s="3"/>
      <c r="M195" s="18"/>
      <c r="N195" s="3"/>
      <c r="O195" s="18"/>
      <c r="P195" s="3"/>
      <c r="Q195" s="18"/>
      <c r="R195" s="3"/>
      <c r="S195" s="18"/>
      <c r="T195" s="3"/>
      <c r="U195" s="18"/>
      <c r="V195" s="3"/>
      <c r="W195" s="18"/>
      <c r="X195" s="3"/>
      <c r="Y195" s="18"/>
      <c r="Z195" s="3"/>
      <c r="AA195" s="18"/>
      <c r="AB195" s="3"/>
      <c r="AC195" s="18"/>
      <c r="AD195" s="3"/>
      <c r="AE195" s="18"/>
      <c r="AF195" s="18"/>
      <c r="AG195" s="18"/>
      <c r="AH195" s="3"/>
      <c r="AI195" s="18"/>
      <c r="AJ195" s="3"/>
      <c r="AK195" s="18"/>
      <c r="AL195" s="3"/>
      <c r="AM195" s="18"/>
      <c r="AN195" s="3"/>
      <c r="AO195" s="3"/>
      <c r="AP195" s="3"/>
      <c r="AQ195" s="3"/>
      <c r="AR195" s="3"/>
      <c r="AS195" s="3"/>
      <c r="AT195" s="3"/>
      <c r="AU195" s="3"/>
      <c r="AV195" s="3"/>
      <c r="AW195" s="40"/>
      <c r="AX195" s="41"/>
      <c r="AY195" s="3"/>
      <c r="AZ195" s="3"/>
      <c r="BA195" s="3"/>
      <c r="BB195" s="3"/>
      <c r="BC195" s="19"/>
      <c r="BD195" s="3"/>
      <c r="BE195" s="3"/>
      <c r="BF195" s="3"/>
      <c r="BG195" s="3"/>
      <c r="BH195" s="3"/>
      <c r="BI195" s="3"/>
      <c r="BJ195" s="3"/>
      <c r="BK195" s="19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</row>
    <row r="196" spans="1:94" s="20" customFormat="1" ht="23.25">
      <c r="A196" s="3">
        <v>62</v>
      </c>
      <c r="B196" s="3">
        <v>40010172</v>
      </c>
      <c r="C196" s="5" t="s">
        <v>187</v>
      </c>
      <c r="D196" s="5" t="s">
        <v>156</v>
      </c>
      <c r="E196" s="5" t="s">
        <v>5</v>
      </c>
      <c r="F196" s="3">
        <v>10</v>
      </c>
      <c r="G196" s="3">
        <v>22</v>
      </c>
      <c r="H196" s="3">
        <v>4</v>
      </c>
      <c r="I196" s="3" t="s">
        <v>4</v>
      </c>
      <c r="J196" s="3">
        <v>9</v>
      </c>
      <c r="K196" s="18">
        <f>IF(J196=0,0,IF(J196&lt;10,1,IF(MOD(J196,30)&lt;10,ROUNDDOWN(J196/30,0),ROUNDUP(J196/30,0))))</f>
        <v>1</v>
      </c>
      <c r="L196" s="3">
        <v>8</v>
      </c>
      <c r="M196" s="18">
        <f>IF(L196=0,0,IF(L196&lt;10,1,IF(MOD(L196,30)&lt;10,ROUNDDOWN(L196/30,0),ROUNDUP(L196/30,0))))</f>
        <v>1</v>
      </c>
      <c r="N196" s="3">
        <v>8</v>
      </c>
      <c r="O196" s="18">
        <f>IF(N196=0,0,IF(N196&lt;10,1,IF(MOD(N196,30)&lt;10,ROUNDDOWN(N196/30,0),ROUNDUP(N196/30,0))))</f>
        <v>1</v>
      </c>
      <c r="P196" s="3">
        <v>11</v>
      </c>
      <c r="Q196" s="18">
        <f>IF(P196=0,0,IF(P196&lt;10,1,IF(MOD(P196,40)&lt;10,ROUNDDOWN(P196/40,0),ROUNDUP(P196/40,0))))</f>
        <v>1</v>
      </c>
      <c r="R196" s="3">
        <v>4</v>
      </c>
      <c r="S196" s="18">
        <f>IF(R196=0,0,IF(R196&lt;10,1,IF(MOD(R196,40)&lt;10,ROUNDDOWN(R196/40,0),ROUNDUP(R196/40,0))))</f>
        <v>1</v>
      </c>
      <c r="T196" s="3">
        <v>8</v>
      </c>
      <c r="U196" s="18">
        <f>IF(T196=0,0,IF(T196&lt;10,1,IF(MOD(T196,40)&lt;10,ROUNDDOWN(T196/40,0),ROUNDUP(T196/40,0))))</f>
        <v>1</v>
      </c>
      <c r="V196" s="3">
        <v>9</v>
      </c>
      <c r="W196" s="18">
        <f>IF(V196=0,0,IF(V196&lt;10,1,IF(MOD(V196,40)&lt;10,ROUNDDOWN(V196/40,0),ROUNDUP(V196/40,0))))</f>
        <v>1</v>
      </c>
      <c r="X196" s="3">
        <v>14</v>
      </c>
      <c r="Y196" s="18">
        <f>IF(X196=0,0,IF(X196&lt;10,1,IF(MOD(X196,40)&lt;10,ROUNDDOWN(X196/40,0),ROUNDUP(X196/40,0))))</f>
        <v>1</v>
      </c>
      <c r="Z196" s="3">
        <v>11</v>
      </c>
      <c r="AA196" s="18">
        <f>IF(Z196=0,0,IF(Z196&lt;10,1,IF(MOD(Z196,40)&lt;10,ROUNDDOWN(Z196/40,0),ROUNDUP(Z196/40,0))))</f>
        <v>1</v>
      </c>
      <c r="AB196" s="3"/>
      <c r="AC196" s="18">
        <f>IF(AB196=0,0,IF(AB196&lt;10,1,IF(MOD(AB196,40)&lt;10,ROUNDDOWN(AB196/40,0),ROUNDUP(AB196/40,0))))</f>
        <v>0</v>
      </c>
      <c r="AD196" s="3"/>
      <c r="AE196" s="18">
        <f>IF(AD196=0,0,IF(AD196&lt;10,1,IF(MOD(AD196,40)&lt;10,ROUNDDOWN(AD196/40,0),ROUNDUP(AD196/40,0))))</f>
        <v>0</v>
      </c>
      <c r="AF196" s="18"/>
      <c r="AG196" s="18">
        <f>IF(AF196=0,0,IF(AF196&lt;10,1,IF(MOD(AF196,40)&lt;10,ROUNDDOWN(AF196/40,0),ROUNDUP(AF196/40,0))))</f>
        <v>0</v>
      </c>
      <c r="AH196" s="3"/>
      <c r="AI196" s="18">
        <f>IF(AH196=0,0,IF(AH196&lt;10,1,IF(MOD(AH196,40)&lt;10,ROUNDDOWN(AH196/40,0),ROUNDUP(AH196/40,0))))</f>
        <v>0</v>
      </c>
      <c r="AJ196" s="3"/>
      <c r="AK196" s="18">
        <f>IF(AJ196=0,0,IF(AJ196&lt;10,1,IF(MOD(AJ196,40)&lt;10,ROUNDDOWN(AJ196/40,0),ROUNDUP(AJ196/40,0))))</f>
        <v>0</v>
      </c>
      <c r="AL196" s="3"/>
      <c r="AM196" s="18">
        <f>IF(AL196=0,0,IF(AL196&lt;10,1,IF(MOD(AL196,40)&lt;10,ROUNDDOWN(AL196/40,0),ROUNDUP(AL196/40,0))))</f>
        <v>0</v>
      </c>
      <c r="AN196" s="3">
        <f>SUM(J196+L196+N196+P196+R196+T196+V196+X196+Z196+AB196+AD196+AF196+AH196+AJ196+AL196)</f>
        <v>82</v>
      </c>
      <c r="AO196" s="3">
        <f>SUM(K196+M196+O196+Q196+S196+U196+W196+Y196+AA196+AC196+AE196+AG196+AI196+AK196+AM196)</f>
        <v>9</v>
      </c>
      <c r="AP196" s="3">
        <v>1</v>
      </c>
      <c r="AQ196" s="3">
        <v>4</v>
      </c>
      <c r="AR196" s="3">
        <f>SUM(AP196:AQ196)</f>
        <v>5</v>
      </c>
      <c r="AS196" s="3">
        <v>0</v>
      </c>
      <c r="AT196" s="3">
        <v>1</v>
      </c>
      <c r="AU196" s="3">
        <v>4</v>
      </c>
      <c r="AV196" s="3">
        <v>0</v>
      </c>
      <c r="AW196" s="40">
        <f>IF(AN196&lt;=0,0,IF(AN196&lt;=359,1,IF(AN196&lt;=719,2,IF(AN196&lt;=1079,3,IF(AN196&lt;=1679,4,IF(AN196&lt;=1680,5,IF(AN196&lt;=1680,1,5)))))))</f>
        <v>1</v>
      </c>
      <c r="AX196" s="41">
        <f>IF(AN196&gt;120,ROUND(((((K196+M196+O196)*30)+(J196+L196+N196))/50+(((Q196+S196+U196+W196+Y196+AA196)*40)+(P196+R196+T196+V196+X196+Z196))/50+(AC196+AE196+AG196+AI196+AK196+AM196)*2),0),IF((J196+L196+N196+P196+R196+T196+V196+X196+Z196)&lt;=0,0,IF((J196+L196+N196+P196+R196+T196+V196+X196+Z196)&lt;=20,1,IF((J196+L196+N196+P196+R196+T196+V196+X196+Z196)&lt;=40,2,IF((J196+L196+N196+P196+R196+T196+V196+X196+Z196)&lt;=60,3,IF((J196+L196+N196+P196+R196+T196+V196+X196+Z196)&lt;=80,4,IF((J196+L196+N196+P196+R196+T196+V196+X196+Z196)&lt;=100,5,IF((J196+L196+N196+P196+R196+T196+V196+X196+Z196)&lt;=120,6,0)))))))+((AC196+AE196+AG196+AI196+AK196+AM196)*2))</f>
        <v>5</v>
      </c>
      <c r="AY196" s="3">
        <f>SUM(AW196:AX196)</f>
        <v>6</v>
      </c>
      <c r="AZ196" s="3">
        <f>SUM(AP196)-AW196</f>
        <v>0</v>
      </c>
      <c r="BA196" s="3">
        <f>SUM(AQ196)-AX196</f>
        <v>-1</v>
      </c>
      <c r="BB196" s="3">
        <f>SUM(AR196)-AY196</f>
        <v>-1</v>
      </c>
      <c r="BC196" s="19">
        <f>SUM(BB196)/AY196*100</f>
        <v>-16.666666666666664</v>
      </c>
      <c r="BD196" s="3"/>
      <c r="BE196" s="3"/>
      <c r="BF196" s="3"/>
      <c r="BG196" s="3"/>
      <c r="BH196" s="3"/>
      <c r="BI196" s="3">
        <v>1</v>
      </c>
      <c r="BJ196" s="3">
        <f>BB196+BE196+BF196+BG196+BH196+BI196-BD196</f>
        <v>0</v>
      </c>
      <c r="BK196" s="19">
        <f>SUM(BJ196)/AY196*100</f>
        <v>0</v>
      </c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</row>
    <row r="197" spans="1:94" s="20" customFormat="1" ht="23.25">
      <c r="A197" s="3"/>
      <c r="B197" s="3"/>
      <c r="C197" s="29" t="s">
        <v>261</v>
      </c>
      <c r="D197" s="30" t="s">
        <v>8</v>
      </c>
      <c r="E197" s="5"/>
      <c r="F197" s="3"/>
      <c r="G197" s="3"/>
      <c r="H197" s="3"/>
      <c r="I197" s="3"/>
      <c r="J197" s="3"/>
      <c r="K197" s="18"/>
      <c r="L197" s="3"/>
      <c r="M197" s="18"/>
      <c r="N197" s="3"/>
      <c r="O197" s="18"/>
      <c r="P197" s="3"/>
      <c r="Q197" s="18"/>
      <c r="R197" s="3"/>
      <c r="S197" s="18"/>
      <c r="T197" s="3"/>
      <c r="U197" s="18"/>
      <c r="V197" s="3"/>
      <c r="W197" s="18"/>
      <c r="X197" s="3"/>
      <c r="Y197" s="18"/>
      <c r="Z197" s="3"/>
      <c r="AA197" s="18"/>
      <c r="AB197" s="3"/>
      <c r="AC197" s="18"/>
      <c r="AD197" s="3"/>
      <c r="AE197" s="18"/>
      <c r="AF197" s="18"/>
      <c r="AG197" s="18"/>
      <c r="AH197" s="3"/>
      <c r="AI197" s="18"/>
      <c r="AJ197" s="3"/>
      <c r="AK197" s="18"/>
      <c r="AL197" s="3"/>
      <c r="AM197" s="18"/>
      <c r="AN197" s="3"/>
      <c r="AO197" s="3"/>
      <c r="AP197" s="3"/>
      <c r="AQ197" s="3"/>
      <c r="AR197" s="3"/>
      <c r="AS197" s="3"/>
      <c r="AT197" s="3"/>
      <c r="AU197" s="3"/>
      <c r="AV197" s="3"/>
      <c r="AW197" s="40"/>
      <c r="AX197" s="41"/>
      <c r="AY197" s="3"/>
      <c r="AZ197" s="3"/>
      <c r="BA197" s="3"/>
      <c r="BB197" s="3"/>
      <c r="BC197" s="19"/>
      <c r="BD197" s="3"/>
      <c r="BE197" s="3"/>
      <c r="BF197" s="3"/>
      <c r="BG197" s="3"/>
      <c r="BH197" s="3"/>
      <c r="BI197" s="3"/>
      <c r="BJ197" s="3"/>
      <c r="BK197" s="19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</row>
    <row r="198" spans="1:94" s="20" customFormat="1" ht="23.25">
      <c r="A198" s="3"/>
      <c r="B198" s="3"/>
      <c r="C198" s="46" t="s">
        <v>389</v>
      </c>
      <c r="D198" s="30" t="s">
        <v>501</v>
      </c>
      <c r="E198" s="5"/>
      <c r="F198" s="3"/>
      <c r="G198" s="3"/>
      <c r="H198" s="3"/>
      <c r="I198" s="3"/>
      <c r="J198" s="3"/>
      <c r="K198" s="18"/>
      <c r="L198" s="3"/>
      <c r="M198" s="18"/>
      <c r="N198" s="3"/>
      <c r="O198" s="18"/>
      <c r="P198" s="3"/>
      <c r="Q198" s="18"/>
      <c r="R198" s="3"/>
      <c r="S198" s="18"/>
      <c r="T198" s="3"/>
      <c r="U198" s="18"/>
      <c r="V198" s="3"/>
      <c r="W198" s="18"/>
      <c r="X198" s="3"/>
      <c r="Y198" s="18"/>
      <c r="Z198" s="3"/>
      <c r="AA198" s="18"/>
      <c r="AB198" s="3"/>
      <c r="AC198" s="18"/>
      <c r="AD198" s="3"/>
      <c r="AE198" s="18"/>
      <c r="AF198" s="18"/>
      <c r="AG198" s="18"/>
      <c r="AH198" s="3"/>
      <c r="AI198" s="18"/>
      <c r="AJ198" s="3"/>
      <c r="AK198" s="18"/>
      <c r="AL198" s="3"/>
      <c r="AM198" s="18"/>
      <c r="AN198" s="3"/>
      <c r="AO198" s="3"/>
      <c r="AP198" s="3"/>
      <c r="AQ198" s="3"/>
      <c r="AR198" s="3"/>
      <c r="AS198" s="3"/>
      <c r="AT198" s="3"/>
      <c r="AU198" s="3"/>
      <c r="AV198" s="3"/>
      <c r="AW198" s="40"/>
      <c r="AX198" s="41"/>
      <c r="AY198" s="3"/>
      <c r="AZ198" s="3"/>
      <c r="BA198" s="3"/>
      <c r="BB198" s="3"/>
      <c r="BC198" s="19"/>
      <c r="BD198" s="3"/>
      <c r="BE198" s="3"/>
      <c r="BF198" s="3"/>
      <c r="BG198" s="3"/>
      <c r="BH198" s="3"/>
      <c r="BI198" s="3"/>
      <c r="BJ198" s="3"/>
      <c r="BK198" s="19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</row>
    <row r="199" spans="1:96" s="42" customFormat="1" ht="23.25">
      <c r="A199" s="3">
        <v>63</v>
      </c>
      <c r="B199" s="3">
        <v>40010123</v>
      </c>
      <c r="C199" s="5" t="s">
        <v>188</v>
      </c>
      <c r="D199" s="5" t="s">
        <v>161</v>
      </c>
      <c r="E199" s="5" t="s">
        <v>2</v>
      </c>
      <c r="F199" s="3">
        <v>8</v>
      </c>
      <c r="G199" s="3">
        <v>35</v>
      </c>
      <c r="H199" s="3">
        <v>1</v>
      </c>
      <c r="I199" s="3" t="s">
        <v>4</v>
      </c>
      <c r="J199" s="3">
        <v>8</v>
      </c>
      <c r="K199" s="18">
        <f>IF(J199=0,0,IF(J199&lt;10,1,IF(MOD(J199,30)&lt;10,ROUNDDOWN(J199/30,0),ROUNDUP(J199/30,0))))</f>
        <v>1</v>
      </c>
      <c r="L199" s="3">
        <v>15</v>
      </c>
      <c r="M199" s="18">
        <f>IF(L199=0,0,IF(L199&lt;10,1,IF(MOD(L199,30)&lt;10,ROUNDDOWN(L199/30,0),ROUNDUP(L199/30,0))))</f>
        <v>1</v>
      </c>
      <c r="N199" s="3">
        <v>6</v>
      </c>
      <c r="O199" s="18">
        <f>IF(N199=0,0,IF(N199&lt;10,1,IF(MOD(N199,30)&lt;10,ROUNDDOWN(N199/30,0),ROUNDUP(N199/30,0))))</f>
        <v>1</v>
      </c>
      <c r="P199" s="3">
        <v>6</v>
      </c>
      <c r="Q199" s="18">
        <f>IF(P199=0,0,IF(P199&lt;10,1,IF(MOD(P199,40)&lt;10,ROUNDDOWN(P199/40,0),ROUNDUP(P199/40,0))))</f>
        <v>1</v>
      </c>
      <c r="R199" s="3">
        <v>7</v>
      </c>
      <c r="S199" s="18">
        <f>IF(R199=0,0,IF(R199&lt;10,1,IF(MOD(R199,40)&lt;10,ROUNDDOWN(R199/40,0),ROUNDUP(R199/40,0))))</f>
        <v>1</v>
      </c>
      <c r="T199" s="3">
        <v>10</v>
      </c>
      <c r="U199" s="18">
        <f>IF(T199=0,0,IF(T199&lt;10,1,IF(MOD(T199,40)&lt;10,ROUNDDOWN(T199/40,0),ROUNDUP(T199/40,0))))</f>
        <v>1</v>
      </c>
      <c r="V199" s="3">
        <v>14</v>
      </c>
      <c r="W199" s="18">
        <f>IF(V199=0,0,IF(V199&lt;10,1,IF(MOD(V199,40)&lt;10,ROUNDDOWN(V199/40,0),ROUNDUP(V199/40,0))))</f>
        <v>1</v>
      </c>
      <c r="X199" s="3">
        <v>6</v>
      </c>
      <c r="Y199" s="18">
        <f>IF(X199=0,0,IF(X199&lt;10,1,IF(MOD(X199,40)&lt;10,ROUNDDOWN(X199/40,0),ROUNDUP(X199/40,0))))</f>
        <v>1</v>
      </c>
      <c r="Z199" s="3">
        <v>9</v>
      </c>
      <c r="AA199" s="18">
        <f>IF(Z199=0,0,IF(Z199&lt;10,1,IF(MOD(Z199,40)&lt;10,ROUNDDOWN(Z199/40,0),ROUNDUP(Z199/40,0))))</f>
        <v>1</v>
      </c>
      <c r="AB199" s="3"/>
      <c r="AC199" s="18">
        <f>IF(AB199=0,0,IF(AB199&lt;10,1,IF(MOD(AB199,40)&lt;10,ROUNDDOWN(AB199/40,0),ROUNDUP(AB199/40,0))))</f>
        <v>0</v>
      </c>
      <c r="AD199" s="3"/>
      <c r="AE199" s="18">
        <f>IF(AD199=0,0,IF(AD199&lt;10,1,IF(MOD(AD199,40)&lt;10,ROUNDDOWN(AD199/40,0),ROUNDUP(AD199/40,0))))</f>
        <v>0</v>
      </c>
      <c r="AF199" s="18"/>
      <c r="AG199" s="18">
        <f>IF(AF199=0,0,IF(AF199&lt;10,1,IF(MOD(AF199,40)&lt;10,ROUNDDOWN(AF199/40,0),ROUNDUP(AF199/40,0))))</f>
        <v>0</v>
      </c>
      <c r="AH199" s="3"/>
      <c r="AI199" s="18">
        <f>IF(AH199=0,0,IF(AH199&lt;10,1,IF(MOD(AH199,40)&lt;10,ROUNDDOWN(AH199/40,0),ROUNDUP(AH199/40,0))))</f>
        <v>0</v>
      </c>
      <c r="AJ199" s="3"/>
      <c r="AK199" s="18">
        <f>IF(AJ199=0,0,IF(AJ199&lt;10,1,IF(MOD(AJ199,40)&lt;10,ROUNDDOWN(AJ199/40,0),ROUNDUP(AJ199/40,0))))</f>
        <v>0</v>
      </c>
      <c r="AL199" s="3"/>
      <c r="AM199" s="18">
        <f>IF(AL199=0,0,IF(AL199&lt;10,1,IF(MOD(AL199,40)&lt;10,ROUNDDOWN(AL199/40,0),ROUNDUP(AL199/40,0))))</f>
        <v>0</v>
      </c>
      <c r="AN199" s="3">
        <f>SUM(J199+L199+N199+P199+R199+T199+V199+X199+Z199+AB199+AD199+AF199+AH199+AJ199+AL199)</f>
        <v>81</v>
      </c>
      <c r="AO199" s="3">
        <f>SUM(K199+M199+O199+Q199+S199+U199+W199+Y199+AA199+AC199+AE199+AG199+AI199+AK199+AM199)</f>
        <v>9</v>
      </c>
      <c r="AP199" s="3">
        <v>1</v>
      </c>
      <c r="AQ199" s="3">
        <v>4</v>
      </c>
      <c r="AR199" s="3">
        <f>SUM(AP199:AQ199)</f>
        <v>5</v>
      </c>
      <c r="AS199" s="3">
        <v>1</v>
      </c>
      <c r="AT199" s="3">
        <v>0</v>
      </c>
      <c r="AU199" s="3">
        <v>4</v>
      </c>
      <c r="AV199" s="3">
        <v>0</v>
      </c>
      <c r="AW199" s="40">
        <f>IF(AN199&lt;=0,0,IF(AN199&lt;=359,1,IF(AN199&lt;=719,2,IF(AN199&lt;=1079,3,IF(AN199&lt;=1679,4,IF(AN199&lt;=1680,5,IF(AN199&lt;=1680,1,5)))))))</f>
        <v>1</v>
      </c>
      <c r="AX199" s="41">
        <f>IF(AN199&gt;120,ROUND(((((K199+M199+O199)*30)+(J199+L199+N199))/50+(((Q199+S199+U199+W199+Y199+AA199)*40)+(P199+R199+T199+V199+X199+Z199))/50+(AC199+AE199+AG199+AI199+AK199+AM199)*2),0),IF((J199+L199+N199+P199+R199+T199+V199+X199+Z199)&lt;=0,0,IF((J199+L199+N199+P199+R199+T199+V199+X199+Z199)&lt;=20,1,IF((J199+L199+N199+P199+R199+T199+V199+X199+Z199)&lt;=40,2,IF((J199+L199+N199+P199+R199+T199+V199+X199+Z199)&lt;=60,3,IF((J199+L199+N199+P199+R199+T199+V199+X199+Z199)&lt;=80,4,IF((J199+L199+N199+P199+R199+T199+V199+X199+Z199)&lt;=100,5,IF((J199+L199+N199+P199+R199+T199+V199+X199+Z199)&lt;=120,6,0)))))))+((AC199+AE199+AG199+AI199+AK199+AM199)*2))</f>
        <v>5</v>
      </c>
      <c r="AY199" s="3">
        <f>SUM(AW199:AX199)</f>
        <v>6</v>
      </c>
      <c r="AZ199" s="3">
        <f>SUM(AP199)-AW199</f>
        <v>0</v>
      </c>
      <c r="BA199" s="3">
        <f>SUM(AQ199)-AX199</f>
        <v>-1</v>
      </c>
      <c r="BB199" s="3">
        <f>SUM(AR199)-AY199</f>
        <v>-1</v>
      </c>
      <c r="BC199" s="19">
        <f>SUM(BB199)/AY199*100</f>
        <v>-16.666666666666664</v>
      </c>
      <c r="BD199" s="3"/>
      <c r="BE199" s="3"/>
      <c r="BF199" s="3"/>
      <c r="BG199" s="3"/>
      <c r="BH199" s="3"/>
      <c r="BI199" s="3"/>
      <c r="BJ199" s="3">
        <f>BB199+BE199+BF199+BG199+BH199+BI199-BD199</f>
        <v>-1</v>
      </c>
      <c r="BK199" s="19">
        <f>SUM(BJ199)/AY199*100</f>
        <v>-16.666666666666664</v>
      </c>
      <c r="BL199" s="20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0"/>
      <c r="CR199" s="20"/>
    </row>
    <row r="200" spans="1:96" s="42" customFormat="1" ht="23.25">
      <c r="A200" s="3"/>
      <c r="B200" s="3"/>
      <c r="C200" s="29" t="s">
        <v>261</v>
      </c>
      <c r="D200" s="30" t="s">
        <v>320</v>
      </c>
      <c r="E200" s="5"/>
      <c r="F200" s="3"/>
      <c r="G200" s="3"/>
      <c r="H200" s="3"/>
      <c r="I200" s="3"/>
      <c r="J200" s="3"/>
      <c r="K200" s="18"/>
      <c r="L200" s="3"/>
      <c r="M200" s="18"/>
      <c r="N200" s="3"/>
      <c r="O200" s="18"/>
      <c r="P200" s="3"/>
      <c r="Q200" s="18"/>
      <c r="R200" s="3"/>
      <c r="S200" s="18"/>
      <c r="T200" s="3"/>
      <c r="U200" s="18"/>
      <c r="V200" s="3"/>
      <c r="W200" s="18"/>
      <c r="X200" s="3"/>
      <c r="Y200" s="18"/>
      <c r="Z200" s="3"/>
      <c r="AA200" s="18"/>
      <c r="AB200" s="3"/>
      <c r="AC200" s="18"/>
      <c r="AD200" s="3"/>
      <c r="AE200" s="18"/>
      <c r="AF200" s="18"/>
      <c r="AG200" s="18"/>
      <c r="AH200" s="3"/>
      <c r="AI200" s="18"/>
      <c r="AJ200" s="3"/>
      <c r="AK200" s="18"/>
      <c r="AL200" s="3"/>
      <c r="AM200" s="18"/>
      <c r="AN200" s="3"/>
      <c r="AO200" s="3"/>
      <c r="AP200" s="3"/>
      <c r="AQ200" s="3"/>
      <c r="AR200" s="3"/>
      <c r="AS200" s="3"/>
      <c r="AT200" s="3"/>
      <c r="AU200" s="3"/>
      <c r="AV200" s="3"/>
      <c r="AW200" s="40"/>
      <c r="AX200" s="41"/>
      <c r="AY200" s="3"/>
      <c r="AZ200" s="3"/>
      <c r="BA200" s="3"/>
      <c r="BB200" s="3"/>
      <c r="BC200" s="19"/>
      <c r="BD200" s="3"/>
      <c r="BE200" s="3"/>
      <c r="BF200" s="3"/>
      <c r="BG200" s="3"/>
      <c r="BH200" s="3"/>
      <c r="BI200" s="3"/>
      <c r="BJ200" s="3"/>
      <c r="BK200" s="19"/>
      <c r="BL200" s="20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0"/>
      <c r="CR200" s="20"/>
    </row>
    <row r="201" spans="1:96" s="42" customFormat="1" ht="23.25">
      <c r="A201" s="3"/>
      <c r="B201" s="3"/>
      <c r="C201" s="46" t="s">
        <v>389</v>
      </c>
      <c r="D201" s="30" t="s">
        <v>502</v>
      </c>
      <c r="E201" s="5"/>
      <c r="F201" s="3"/>
      <c r="G201" s="3"/>
      <c r="H201" s="3"/>
      <c r="I201" s="3"/>
      <c r="J201" s="3"/>
      <c r="K201" s="18"/>
      <c r="L201" s="3"/>
      <c r="M201" s="18"/>
      <c r="N201" s="3"/>
      <c r="O201" s="18"/>
      <c r="P201" s="3"/>
      <c r="Q201" s="18"/>
      <c r="R201" s="3"/>
      <c r="S201" s="18"/>
      <c r="T201" s="3"/>
      <c r="U201" s="18"/>
      <c r="V201" s="3"/>
      <c r="W201" s="18"/>
      <c r="X201" s="3"/>
      <c r="Y201" s="18"/>
      <c r="Z201" s="3"/>
      <c r="AA201" s="18"/>
      <c r="AB201" s="3"/>
      <c r="AC201" s="18"/>
      <c r="AD201" s="3"/>
      <c r="AE201" s="18"/>
      <c r="AF201" s="18"/>
      <c r="AG201" s="18"/>
      <c r="AH201" s="3"/>
      <c r="AI201" s="18"/>
      <c r="AJ201" s="3"/>
      <c r="AK201" s="18"/>
      <c r="AL201" s="3"/>
      <c r="AM201" s="18"/>
      <c r="AN201" s="3"/>
      <c r="AO201" s="3"/>
      <c r="AP201" s="3"/>
      <c r="AQ201" s="3"/>
      <c r="AR201" s="3"/>
      <c r="AS201" s="3"/>
      <c r="AT201" s="3"/>
      <c r="AU201" s="3"/>
      <c r="AV201" s="3"/>
      <c r="AW201" s="40"/>
      <c r="AX201" s="41"/>
      <c r="AY201" s="3"/>
      <c r="AZ201" s="3"/>
      <c r="BA201" s="3"/>
      <c r="BB201" s="3"/>
      <c r="BC201" s="19"/>
      <c r="BD201" s="3"/>
      <c r="BE201" s="3"/>
      <c r="BF201" s="3"/>
      <c r="BG201" s="3"/>
      <c r="BH201" s="3"/>
      <c r="BI201" s="3"/>
      <c r="BJ201" s="3"/>
      <c r="BK201" s="19"/>
      <c r="BL201" s="20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0"/>
      <c r="CR201" s="20"/>
    </row>
    <row r="202" spans="1:96" s="42" customFormat="1" ht="23.25">
      <c r="A202" s="3">
        <v>64</v>
      </c>
      <c r="B202" s="3">
        <v>40010062</v>
      </c>
      <c r="C202" s="5" t="s">
        <v>44</v>
      </c>
      <c r="D202" s="5" t="s">
        <v>172</v>
      </c>
      <c r="E202" s="5" t="s">
        <v>139</v>
      </c>
      <c r="F202" s="3">
        <v>5</v>
      </c>
      <c r="G202" s="3">
        <v>20</v>
      </c>
      <c r="H202" s="3">
        <v>4</v>
      </c>
      <c r="I202" s="3" t="s">
        <v>4</v>
      </c>
      <c r="J202" s="3">
        <v>2</v>
      </c>
      <c r="K202" s="18">
        <f>IF(J202=0,0,IF(J202&lt;10,1,IF(MOD(J202,30)&lt;10,ROUNDDOWN(J202/30,0),ROUNDUP(J202/30,0))))</f>
        <v>1</v>
      </c>
      <c r="L202" s="3">
        <v>8</v>
      </c>
      <c r="M202" s="18">
        <f>IF(L202=0,0,IF(L202&lt;10,1,IF(MOD(L202,30)&lt;10,ROUNDDOWN(L202/30,0),ROUNDUP(L202/30,0))))</f>
        <v>1</v>
      </c>
      <c r="N202" s="3">
        <v>5</v>
      </c>
      <c r="O202" s="18">
        <f>IF(N202=0,0,IF(N202&lt;10,1,IF(MOD(N202,30)&lt;10,ROUNDDOWN(N202/30,0),ROUNDUP(N202/30,0))))</f>
        <v>1</v>
      </c>
      <c r="P202" s="3">
        <v>12</v>
      </c>
      <c r="Q202" s="18">
        <f>IF(P202=0,0,IF(P202&lt;10,1,IF(MOD(P202,40)&lt;10,ROUNDDOWN(P202/40,0),ROUNDUP(P202/40,0))))</f>
        <v>1</v>
      </c>
      <c r="R202" s="3">
        <v>17</v>
      </c>
      <c r="S202" s="18">
        <f>IF(R202=0,0,IF(R202&lt;10,1,IF(MOD(R202,40)&lt;10,ROUNDDOWN(R202/40,0),ROUNDUP(R202/40,0))))</f>
        <v>1</v>
      </c>
      <c r="T202" s="3">
        <v>21</v>
      </c>
      <c r="U202" s="18">
        <f>IF(T202=0,0,IF(T202&lt;10,1,IF(MOD(T202,40)&lt;10,ROUNDDOWN(T202/40,0),ROUNDUP(T202/40,0))))</f>
        <v>1</v>
      </c>
      <c r="V202" s="3">
        <v>12</v>
      </c>
      <c r="W202" s="18">
        <f>IF(V202=0,0,IF(V202&lt;10,1,IF(MOD(V202,40)&lt;10,ROUNDDOWN(V202/40,0),ROUNDUP(V202/40,0))))</f>
        <v>1</v>
      </c>
      <c r="X202" s="3">
        <v>16</v>
      </c>
      <c r="Y202" s="18">
        <f>IF(X202=0,0,IF(X202&lt;10,1,IF(MOD(X202,40)&lt;10,ROUNDDOWN(X202/40,0),ROUNDUP(X202/40,0))))</f>
        <v>1</v>
      </c>
      <c r="Z202" s="3">
        <v>20</v>
      </c>
      <c r="AA202" s="18">
        <f>IF(Z202=0,0,IF(Z202&lt;10,1,IF(MOD(Z202,40)&lt;10,ROUNDDOWN(Z202/40,0),ROUNDUP(Z202/40,0))))</f>
        <v>1</v>
      </c>
      <c r="AB202" s="3"/>
      <c r="AC202" s="18">
        <f>IF(AB202=0,0,IF(AB202&lt;10,1,IF(MOD(AB202,40)&lt;10,ROUNDDOWN(AB202/40,0),ROUNDUP(AB202/40,0))))</f>
        <v>0</v>
      </c>
      <c r="AD202" s="3"/>
      <c r="AE202" s="18">
        <f>IF(AD202=0,0,IF(AD202&lt;10,1,IF(MOD(AD202,40)&lt;10,ROUNDDOWN(AD202/40,0),ROUNDUP(AD202/40,0))))</f>
        <v>0</v>
      </c>
      <c r="AF202" s="18"/>
      <c r="AG202" s="18">
        <f>IF(AF202=0,0,IF(AF202&lt;10,1,IF(MOD(AF202,40)&lt;10,ROUNDDOWN(AF202/40,0),ROUNDUP(AF202/40,0))))</f>
        <v>0</v>
      </c>
      <c r="AH202" s="3"/>
      <c r="AI202" s="18">
        <f>IF(AH202=0,0,IF(AH202&lt;10,1,IF(MOD(AH202,40)&lt;10,ROUNDDOWN(AH202/40,0),ROUNDUP(AH202/40,0))))</f>
        <v>0</v>
      </c>
      <c r="AJ202" s="3"/>
      <c r="AK202" s="18">
        <f>IF(AJ202=0,0,IF(AJ202&lt;10,1,IF(MOD(AJ202,40)&lt;10,ROUNDDOWN(AJ202/40,0),ROUNDUP(AJ202/40,0))))</f>
        <v>0</v>
      </c>
      <c r="AL202" s="3"/>
      <c r="AM202" s="18">
        <f>IF(AL202=0,0,IF(AL202&lt;10,1,IF(MOD(AL202,40)&lt;10,ROUNDDOWN(AL202/40,0),ROUNDUP(AL202/40,0))))</f>
        <v>0</v>
      </c>
      <c r="AN202" s="3">
        <f>SUM(J202+L202+N202+P202+R202+T202+V202+X202+Z202+AB202+AD202+AF202+AH202+AJ202+AL202)</f>
        <v>113</v>
      </c>
      <c r="AO202" s="3">
        <f>SUM(K202+M202+O202+Q202+S202+U202+W202+Y202+AA202+AC202+AE202+AG202+AI202+AK202+AM202)</f>
        <v>9</v>
      </c>
      <c r="AP202" s="3">
        <v>1</v>
      </c>
      <c r="AQ202" s="3">
        <v>5</v>
      </c>
      <c r="AR202" s="3">
        <f>SUM(AP202:AQ202)</f>
        <v>6</v>
      </c>
      <c r="AS202" s="3">
        <v>1</v>
      </c>
      <c r="AT202" s="3">
        <v>0</v>
      </c>
      <c r="AU202" s="3">
        <v>5</v>
      </c>
      <c r="AV202" s="3">
        <v>0</v>
      </c>
      <c r="AW202" s="40">
        <f>IF(AN202&lt;=0,0,IF(AN202&lt;=359,1,IF(AN202&lt;=719,2,IF(AN202&lt;=1079,3,IF(AN202&lt;=1679,4,IF(AN202&lt;=1680,5,IF(AN202&lt;=1680,1,5)))))))</f>
        <v>1</v>
      </c>
      <c r="AX202" s="41">
        <f>IF(AN202&gt;120,ROUND(((((K202+M202+O202)*30)+(J202+L202+N202))/50+(((Q202+S202+U202+W202+Y202+AA202)*40)+(P202+R202+T202+V202+X202+Z202))/50+(AC202+AE202+AG202+AI202+AK202+AM202)*2),0),IF((J202+L202+N202+P202+R202+T202+V202+X202+Z202)&lt;=0,0,IF((J202+L202+N202+P202+R202+T202+V202+X202+Z202)&lt;=20,1,IF((J202+L202+N202+P202+R202+T202+V202+X202+Z202)&lt;=40,2,IF((J202+L202+N202+P202+R202+T202+V202+X202+Z202)&lt;=60,3,IF((J202+L202+N202+P202+R202+T202+V202+X202+Z202)&lt;=80,4,IF((J202+L202+N202+P202+R202+T202+V202+X202+Z202)&lt;=100,5,IF((J202+L202+N202+P202+R202+T202+V202+X202+Z202)&lt;=120,6,0)))))))+((AC202+AE202+AG202+AI202+AK202+AM202)*2))</f>
        <v>6</v>
      </c>
      <c r="AY202" s="3">
        <f>SUM(AW202:AX202)</f>
        <v>7</v>
      </c>
      <c r="AZ202" s="3">
        <f>SUM(AP202)-AW202</f>
        <v>0</v>
      </c>
      <c r="BA202" s="3">
        <f>SUM(AQ202)-AX202</f>
        <v>-1</v>
      </c>
      <c r="BB202" s="3">
        <f>SUM(AR202)-AY202</f>
        <v>-1</v>
      </c>
      <c r="BC202" s="19">
        <f>SUM(BB202)/AY202*100</f>
        <v>-14.285714285714285</v>
      </c>
      <c r="BD202" s="3"/>
      <c r="BE202" s="3"/>
      <c r="BF202" s="3"/>
      <c r="BG202" s="3"/>
      <c r="BH202" s="3"/>
      <c r="BI202" s="3"/>
      <c r="BJ202" s="3">
        <f>BB202+BE202+BF202+BG202+BH202+BI202-BD202</f>
        <v>-1</v>
      </c>
      <c r="BK202" s="19">
        <f>SUM(BJ202)/AY202*100</f>
        <v>-14.285714285714285</v>
      </c>
      <c r="BL202" s="20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0"/>
      <c r="CR202" s="20"/>
    </row>
    <row r="203" spans="1:96" s="42" customFormat="1" ht="23.25">
      <c r="A203" s="3"/>
      <c r="B203" s="3"/>
      <c r="C203" s="29" t="s">
        <v>261</v>
      </c>
      <c r="D203" s="30" t="s">
        <v>303</v>
      </c>
      <c r="E203" s="5"/>
      <c r="F203" s="3"/>
      <c r="G203" s="3"/>
      <c r="H203" s="3"/>
      <c r="I203" s="3"/>
      <c r="J203" s="3"/>
      <c r="K203" s="18"/>
      <c r="L203" s="3"/>
      <c r="M203" s="18"/>
      <c r="N203" s="3"/>
      <c r="O203" s="18"/>
      <c r="P203" s="3"/>
      <c r="Q203" s="18"/>
      <c r="R203" s="3"/>
      <c r="S203" s="18"/>
      <c r="T203" s="3"/>
      <c r="U203" s="18"/>
      <c r="V203" s="3"/>
      <c r="W203" s="18"/>
      <c r="X203" s="3"/>
      <c r="Y203" s="18"/>
      <c r="Z203" s="3"/>
      <c r="AA203" s="18"/>
      <c r="AB203" s="3"/>
      <c r="AC203" s="18"/>
      <c r="AD203" s="3"/>
      <c r="AE203" s="18"/>
      <c r="AF203" s="18"/>
      <c r="AG203" s="18"/>
      <c r="AH203" s="3"/>
      <c r="AI203" s="18"/>
      <c r="AJ203" s="3"/>
      <c r="AK203" s="18"/>
      <c r="AL203" s="3"/>
      <c r="AM203" s="18"/>
      <c r="AN203" s="3"/>
      <c r="AO203" s="3"/>
      <c r="AP203" s="3"/>
      <c r="AQ203" s="3"/>
      <c r="AR203" s="3"/>
      <c r="AS203" s="3"/>
      <c r="AT203" s="3"/>
      <c r="AU203" s="3"/>
      <c r="AV203" s="3"/>
      <c r="AW203" s="40"/>
      <c r="AX203" s="41"/>
      <c r="AY203" s="3"/>
      <c r="AZ203" s="3"/>
      <c r="BA203" s="3"/>
      <c r="BB203" s="3"/>
      <c r="BC203" s="19"/>
      <c r="BD203" s="3"/>
      <c r="BE203" s="3"/>
      <c r="BF203" s="3"/>
      <c r="BG203" s="3"/>
      <c r="BH203" s="3"/>
      <c r="BI203" s="3"/>
      <c r="BJ203" s="3"/>
      <c r="BK203" s="19"/>
      <c r="BL203" s="20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0"/>
      <c r="CR203" s="20"/>
    </row>
    <row r="204" spans="1:96" s="42" customFormat="1" ht="23.25">
      <c r="A204" s="3"/>
      <c r="B204" s="3"/>
      <c r="C204" s="46" t="s">
        <v>389</v>
      </c>
      <c r="D204" s="30" t="s">
        <v>503</v>
      </c>
      <c r="E204" s="5"/>
      <c r="F204" s="3"/>
      <c r="G204" s="3"/>
      <c r="H204" s="3"/>
      <c r="I204" s="3"/>
      <c r="J204" s="3"/>
      <c r="K204" s="18"/>
      <c r="L204" s="3"/>
      <c r="M204" s="18"/>
      <c r="N204" s="3"/>
      <c r="O204" s="18"/>
      <c r="P204" s="3"/>
      <c r="Q204" s="18"/>
      <c r="R204" s="3"/>
      <c r="S204" s="18"/>
      <c r="T204" s="3"/>
      <c r="U204" s="18"/>
      <c r="V204" s="3"/>
      <c r="W204" s="18"/>
      <c r="X204" s="3"/>
      <c r="Y204" s="18"/>
      <c r="Z204" s="3"/>
      <c r="AA204" s="18"/>
      <c r="AB204" s="3"/>
      <c r="AC204" s="18"/>
      <c r="AD204" s="3"/>
      <c r="AE204" s="18"/>
      <c r="AF204" s="18"/>
      <c r="AG204" s="18"/>
      <c r="AH204" s="3"/>
      <c r="AI204" s="18"/>
      <c r="AJ204" s="3"/>
      <c r="AK204" s="18"/>
      <c r="AL204" s="3"/>
      <c r="AM204" s="18"/>
      <c r="AN204" s="3"/>
      <c r="AO204" s="3"/>
      <c r="AP204" s="3"/>
      <c r="AQ204" s="3"/>
      <c r="AR204" s="3"/>
      <c r="AS204" s="3"/>
      <c r="AT204" s="3"/>
      <c r="AU204" s="3"/>
      <c r="AV204" s="3"/>
      <c r="AW204" s="40"/>
      <c r="AX204" s="41"/>
      <c r="AY204" s="3"/>
      <c r="AZ204" s="3"/>
      <c r="BA204" s="3"/>
      <c r="BB204" s="3"/>
      <c r="BC204" s="19"/>
      <c r="BD204" s="3"/>
      <c r="BE204" s="3"/>
      <c r="BF204" s="3"/>
      <c r="BG204" s="3"/>
      <c r="BH204" s="3"/>
      <c r="BI204" s="3"/>
      <c r="BJ204" s="3"/>
      <c r="BK204" s="19"/>
      <c r="BL204" s="20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0"/>
      <c r="CR204" s="20"/>
    </row>
    <row r="205" spans="1:94" s="20" customFormat="1" ht="23.25">
      <c r="A205" s="3">
        <v>65</v>
      </c>
      <c r="B205" s="3">
        <v>40010151</v>
      </c>
      <c r="C205" s="5" t="s">
        <v>190</v>
      </c>
      <c r="D205" s="5" t="s">
        <v>140</v>
      </c>
      <c r="E205" s="5" t="s">
        <v>2</v>
      </c>
      <c r="F205" s="3">
        <v>8</v>
      </c>
      <c r="G205" s="3">
        <v>30</v>
      </c>
      <c r="H205" s="3">
        <v>4</v>
      </c>
      <c r="I205" s="3" t="s">
        <v>4</v>
      </c>
      <c r="J205" s="3">
        <v>0</v>
      </c>
      <c r="K205" s="18">
        <f>IF(J205=0,0,IF(J205&lt;10,1,IF(MOD(J205,30)&lt;10,ROUNDDOWN(J205/30,0),ROUNDUP(J205/30,0))))</f>
        <v>0</v>
      </c>
      <c r="L205" s="3">
        <v>13</v>
      </c>
      <c r="M205" s="18">
        <f>IF(L205=0,0,IF(L205&lt;10,1,IF(MOD(L205,30)&lt;10,ROUNDDOWN(L205/30,0),ROUNDUP(L205/30,0))))</f>
        <v>1</v>
      </c>
      <c r="N205" s="3">
        <v>14</v>
      </c>
      <c r="O205" s="18">
        <f>IF(N205=0,0,IF(N205&lt;10,1,IF(MOD(N205,30)&lt;10,ROUNDDOWN(N205/30,0),ROUNDUP(N205/30,0))))</f>
        <v>1</v>
      </c>
      <c r="P205" s="3">
        <v>12</v>
      </c>
      <c r="Q205" s="18">
        <f>IF(P205=0,0,IF(P205&lt;10,1,IF(MOD(P205,40)&lt;10,ROUNDDOWN(P205/40,0),ROUNDUP(P205/40,0))))</f>
        <v>1</v>
      </c>
      <c r="R205" s="3">
        <v>13</v>
      </c>
      <c r="S205" s="18">
        <f>IF(R205=0,0,IF(R205&lt;10,1,IF(MOD(R205,40)&lt;10,ROUNDDOWN(R205/40,0),ROUNDUP(R205/40,0))))</f>
        <v>1</v>
      </c>
      <c r="T205" s="3">
        <v>11</v>
      </c>
      <c r="U205" s="18">
        <f>IF(T205=0,0,IF(T205&lt;10,1,IF(MOD(T205,40)&lt;10,ROUNDDOWN(T205/40,0),ROUNDUP(T205/40,0))))</f>
        <v>1</v>
      </c>
      <c r="V205" s="3">
        <v>13</v>
      </c>
      <c r="W205" s="18">
        <f>IF(V205=0,0,IF(V205&lt;10,1,IF(MOD(V205,40)&lt;10,ROUNDDOWN(V205/40,0),ROUNDUP(V205/40,0))))</f>
        <v>1</v>
      </c>
      <c r="X205" s="3">
        <v>9</v>
      </c>
      <c r="Y205" s="18">
        <f>IF(X205=0,0,IF(X205&lt;10,1,IF(MOD(X205,40)&lt;10,ROUNDDOWN(X205/40,0),ROUNDUP(X205/40,0))))</f>
        <v>1</v>
      </c>
      <c r="Z205" s="3">
        <v>22</v>
      </c>
      <c r="AA205" s="18">
        <f>IF(Z205=0,0,IF(Z205&lt;10,1,IF(MOD(Z205,40)&lt;10,ROUNDDOWN(Z205/40,0),ROUNDUP(Z205/40,0))))</f>
        <v>1</v>
      </c>
      <c r="AB205" s="3"/>
      <c r="AC205" s="18">
        <f>IF(AB205=0,0,IF(AB205&lt;10,1,IF(MOD(AB205,40)&lt;10,ROUNDDOWN(AB205/40,0),ROUNDUP(AB205/40,0))))</f>
        <v>0</v>
      </c>
      <c r="AD205" s="3"/>
      <c r="AE205" s="18">
        <f>IF(AD205=0,0,IF(AD205&lt;10,1,IF(MOD(AD205,40)&lt;10,ROUNDDOWN(AD205/40,0),ROUNDUP(AD205/40,0))))</f>
        <v>0</v>
      </c>
      <c r="AF205" s="18"/>
      <c r="AG205" s="18">
        <f>IF(AF205=0,0,IF(AF205&lt;10,1,IF(MOD(AF205,40)&lt;10,ROUNDDOWN(AF205/40,0),ROUNDUP(AF205/40,0))))</f>
        <v>0</v>
      </c>
      <c r="AH205" s="3"/>
      <c r="AI205" s="18">
        <f>IF(AH205=0,0,IF(AH205&lt;10,1,IF(MOD(AH205,40)&lt;10,ROUNDDOWN(AH205/40,0),ROUNDUP(AH205/40,0))))</f>
        <v>0</v>
      </c>
      <c r="AJ205" s="3"/>
      <c r="AK205" s="18">
        <f>IF(AJ205=0,0,IF(AJ205&lt;10,1,IF(MOD(AJ205,40)&lt;10,ROUNDDOWN(AJ205/40,0),ROUNDUP(AJ205/40,0))))</f>
        <v>0</v>
      </c>
      <c r="AL205" s="3"/>
      <c r="AM205" s="18">
        <f>IF(AL205=0,0,IF(AL205&lt;10,1,IF(MOD(AL205,40)&lt;10,ROUNDDOWN(AL205/40,0),ROUNDUP(AL205/40,0))))</f>
        <v>0</v>
      </c>
      <c r="AN205" s="3">
        <f>SUM(J205+L205+N205+P205+R205+T205+V205+X205+Z205+AB205+AD205+AF205+AH205+AJ205+AL205)</f>
        <v>107</v>
      </c>
      <c r="AO205" s="3">
        <f>SUM(K205+M205+O205+Q205+S205+U205+W205+Y205+AA205+AC205+AE205+AG205+AI205+AK205+AM205)</f>
        <v>8</v>
      </c>
      <c r="AP205" s="3">
        <v>1</v>
      </c>
      <c r="AQ205" s="3">
        <v>5</v>
      </c>
      <c r="AR205" s="3">
        <f>SUM(AP205:AQ205)</f>
        <v>6</v>
      </c>
      <c r="AS205" s="3">
        <v>1</v>
      </c>
      <c r="AT205" s="3">
        <v>0</v>
      </c>
      <c r="AU205" s="3">
        <v>5</v>
      </c>
      <c r="AV205" s="3">
        <v>0</v>
      </c>
      <c r="AW205" s="40">
        <f>IF(AN205&lt;=0,0,IF(AN205&lt;=359,1,IF(AN205&lt;=719,2,IF(AN205&lt;=1079,3,IF(AN205&lt;=1679,4,IF(AN205&lt;=1680,5,IF(AN205&lt;=1680,1,5)))))))</f>
        <v>1</v>
      </c>
      <c r="AX205" s="41">
        <f>IF(AN205&gt;120,ROUND(((((K205+M205+O205)*30)+(J205+L205+N205))/50+(((Q205+S205+U205+W205+Y205+AA205)*40)+(P205+R205+T205+V205+X205+Z205))/50+(AC205+AE205+AG205+AI205+AK205+AM205)*2),0),IF((J205+L205+N205+P205+R205+T205+V205+X205+Z205)&lt;=0,0,IF((J205+L205+N205+P205+R205+T205+V205+X205+Z205)&lt;=20,1,IF((J205+L205+N205+P205+R205+T205+V205+X205+Z205)&lt;=40,2,IF((J205+L205+N205+P205+R205+T205+V205+X205+Z205)&lt;=60,3,IF((J205+L205+N205+P205+R205+T205+V205+X205+Z205)&lt;=80,4,IF((J205+L205+N205+P205+R205+T205+V205+X205+Z205)&lt;=100,5,IF((J205+L205+N205+P205+R205+T205+V205+X205+Z205)&lt;=120,6,0)))))))+((AC205+AE205+AG205+AI205+AK205+AM205)*2))</f>
        <v>6</v>
      </c>
      <c r="AY205" s="3">
        <f>SUM(AW205:AX205)</f>
        <v>7</v>
      </c>
      <c r="AZ205" s="3">
        <f>SUM(AP205)-AW205</f>
        <v>0</v>
      </c>
      <c r="BA205" s="3">
        <f>SUM(AQ205)-AX205</f>
        <v>-1</v>
      </c>
      <c r="BB205" s="3">
        <f>SUM(AR205)-AY205</f>
        <v>-1</v>
      </c>
      <c r="BC205" s="19">
        <f>SUM(BB205)/AY205*100</f>
        <v>-14.285714285714285</v>
      </c>
      <c r="BD205" s="3"/>
      <c r="BE205" s="3"/>
      <c r="BF205" s="3"/>
      <c r="BG205" s="3"/>
      <c r="BH205" s="3"/>
      <c r="BI205" s="3">
        <v>1</v>
      </c>
      <c r="BJ205" s="3">
        <f>BB205+BE205+BF205+BG205+BH205+BI205-BD205</f>
        <v>0</v>
      </c>
      <c r="BK205" s="19">
        <f>SUM(BJ205)/AY205*100</f>
        <v>0</v>
      </c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</row>
    <row r="206" spans="1:94" s="20" customFormat="1" ht="23.25">
      <c r="A206" s="3"/>
      <c r="B206" s="3"/>
      <c r="C206" s="29" t="s">
        <v>261</v>
      </c>
      <c r="D206" s="30" t="s">
        <v>304</v>
      </c>
      <c r="E206" s="5"/>
      <c r="F206" s="3"/>
      <c r="G206" s="3"/>
      <c r="H206" s="3"/>
      <c r="I206" s="3"/>
      <c r="J206" s="3"/>
      <c r="K206" s="18"/>
      <c r="L206" s="3"/>
      <c r="M206" s="18"/>
      <c r="N206" s="3"/>
      <c r="O206" s="18"/>
      <c r="P206" s="3"/>
      <c r="Q206" s="18"/>
      <c r="R206" s="3"/>
      <c r="S206" s="18"/>
      <c r="T206" s="3"/>
      <c r="U206" s="18"/>
      <c r="V206" s="3"/>
      <c r="W206" s="18"/>
      <c r="X206" s="3"/>
      <c r="Y206" s="18"/>
      <c r="Z206" s="3"/>
      <c r="AA206" s="18"/>
      <c r="AB206" s="3"/>
      <c r="AC206" s="18"/>
      <c r="AD206" s="3"/>
      <c r="AE206" s="18"/>
      <c r="AF206" s="18"/>
      <c r="AG206" s="18"/>
      <c r="AH206" s="3"/>
      <c r="AI206" s="18"/>
      <c r="AJ206" s="3"/>
      <c r="AK206" s="18"/>
      <c r="AL206" s="3"/>
      <c r="AM206" s="18"/>
      <c r="AN206" s="3"/>
      <c r="AO206" s="3"/>
      <c r="AP206" s="3"/>
      <c r="AQ206" s="3"/>
      <c r="AR206" s="3"/>
      <c r="AS206" s="3"/>
      <c r="AT206" s="3"/>
      <c r="AU206" s="3"/>
      <c r="AV206" s="3"/>
      <c r="AW206" s="40"/>
      <c r="AX206" s="41"/>
      <c r="AY206" s="3"/>
      <c r="AZ206" s="3"/>
      <c r="BA206" s="3"/>
      <c r="BB206" s="3"/>
      <c r="BC206" s="19"/>
      <c r="BD206" s="3"/>
      <c r="BE206" s="3"/>
      <c r="BF206" s="3"/>
      <c r="BG206" s="3"/>
      <c r="BH206" s="3"/>
      <c r="BI206" s="3"/>
      <c r="BJ206" s="3"/>
      <c r="BK206" s="19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</row>
    <row r="207" spans="1:94" s="20" customFormat="1" ht="23.25">
      <c r="A207" s="3"/>
      <c r="B207" s="3"/>
      <c r="C207" s="46" t="s">
        <v>389</v>
      </c>
      <c r="D207" s="30" t="s">
        <v>504</v>
      </c>
      <c r="E207" s="5"/>
      <c r="F207" s="3"/>
      <c r="G207" s="3"/>
      <c r="H207" s="3"/>
      <c r="I207" s="3"/>
      <c r="J207" s="3"/>
      <c r="K207" s="18"/>
      <c r="L207" s="3"/>
      <c r="M207" s="18"/>
      <c r="N207" s="3"/>
      <c r="O207" s="18"/>
      <c r="P207" s="3"/>
      <c r="Q207" s="18"/>
      <c r="R207" s="3"/>
      <c r="S207" s="18"/>
      <c r="T207" s="3"/>
      <c r="U207" s="18"/>
      <c r="V207" s="3"/>
      <c r="W207" s="18"/>
      <c r="X207" s="3"/>
      <c r="Y207" s="18"/>
      <c r="Z207" s="3"/>
      <c r="AA207" s="18"/>
      <c r="AB207" s="3"/>
      <c r="AC207" s="18"/>
      <c r="AD207" s="3"/>
      <c r="AE207" s="18"/>
      <c r="AF207" s="18"/>
      <c r="AG207" s="18"/>
      <c r="AH207" s="3"/>
      <c r="AI207" s="18"/>
      <c r="AJ207" s="3"/>
      <c r="AK207" s="18"/>
      <c r="AL207" s="3"/>
      <c r="AM207" s="18"/>
      <c r="AN207" s="3"/>
      <c r="AO207" s="3"/>
      <c r="AP207" s="3"/>
      <c r="AQ207" s="3"/>
      <c r="AR207" s="3"/>
      <c r="AS207" s="3"/>
      <c r="AT207" s="3"/>
      <c r="AU207" s="3"/>
      <c r="AV207" s="3"/>
      <c r="AW207" s="40"/>
      <c r="AX207" s="41"/>
      <c r="AY207" s="3"/>
      <c r="AZ207" s="3"/>
      <c r="BA207" s="3"/>
      <c r="BB207" s="3"/>
      <c r="BC207" s="19"/>
      <c r="BD207" s="3"/>
      <c r="BE207" s="3"/>
      <c r="BF207" s="3"/>
      <c r="BG207" s="3"/>
      <c r="BH207" s="3"/>
      <c r="BI207" s="3"/>
      <c r="BJ207" s="3"/>
      <c r="BK207" s="19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</row>
    <row r="208" spans="1:94" s="20" customFormat="1" ht="23.25">
      <c r="A208" s="3">
        <v>66</v>
      </c>
      <c r="B208" s="3">
        <v>40010178</v>
      </c>
      <c r="C208" s="5" t="s">
        <v>189</v>
      </c>
      <c r="D208" s="5" t="s">
        <v>159</v>
      </c>
      <c r="E208" s="5" t="s">
        <v>139</v>
      </c>
      <c r="F208" s="3">
        <v>3</v>
      </c>
      <c r="G208" s="3">
        <v>5</v>
      </c>
      <c r="H208" s="3">
        <v>2</v>
      </c>
      <c r="I208" s="3" t="s">
        <v>4</v>
      </c>
      <c r="J208" s="3">
        <v>5</v>
      </c>
      <c r="K208" s="18">
        <f>IF(J208=0,0,IF(J208&lt;10,1,IF(MOD(J208,30)&lt;10,ROUNDDOWN(J208/30,0),ROUNDUP(J208/30,0))))</f>
        <v>1</v>
      </c>
      <c r="L208" s="3">
        <v>11</v>
      </c>
      <c r="M208" s="18">
        <f>IF(L208=0,0,IF(L208&lt;10,1,IF(MOD(L208,30)&lt;10,ROUNDDOWN(L208/30,0),ROUNDUP(L208/30,0))))</f>
        <v>1</v>
      </c>
      <c r="N208" s="3">
        <v>8</v>
      </c>
      <c r="O208" s="18">
        <f>IF(N208=0,0,IF(N208&lt;10,1,IF(MOD(N208,30)&lt;10,ROUNDDOWN(N208/30,0),ROUNDUP(N208/30,0))))</f>
        <v>1</v>
      </c>
      <c r="P208" s="3">
        <v>11</v>
      </c>
      <c r="Q208" s="18">
        <f>IF(P208=0,0,IF(P208&lt;10,1,IF(MOD(P208,40)&lt;10,ROUNDDOWN(P208/40,0),ROUNDUP(P208/40,0))))</f>
        <v>1</v>
      </c>
      <c r="R208" s="3">
        <v>9</v>
      </c>
      <c r="S208" s="18">
        <f>IF(R208=0,0,IF(R208&lt;10,1,IF(MOD(R208,40)&lt;10,ROUNDDOWN(R208/40,0),ROUNDUP(R208/40,0))))</f>
        <v>1</v>
      </c>
      <c r="T208" s="3">
        <v>18</v>
      </c>
      <c r="U208" s="18">
        <f>IF(T208=0,0,IF(T208&lt;10,1,IF(MOD(T208,40)&lt;10,ROUNDDOWN(T208/40,0),ROUNDUP(T208/40,0))))</f>
        <v>1</v>
      </c>
      <c r="V208" s="3">
        <v>15</v>
      </c>
      <c r="W208" s="18">
        <f>IF(V208=0,0,IF(V208&lt;10,1,IF(MOD(V208,40)&lt;10,ROUNDDOWN(V208/40,0),ROUNDUP(V208/40,0))))</f>
        <v>1</v>
      </c>
      <c r="X208" s="3">
        <v>14</v>
      </c>
      <c r="Y208" s="18">
        <f>IF(X208=0,0,IF(X208&lt;10,1,IF(MOD(X208,40)&lt;10,ROUNDDOWN(X208/40,0),ROUNDUP(X208/40,0))))</f>
        <v>1</v>
      </c>
      <c r="Z208" s="3">
        <v>16</v>
      </c>
      <c r="AA208" s="18">
        <f>IF(Z208=0,0,IF(Z208&lt;10,1,IF(MOD(Z208,40)&lt;10,ROUNDDOWN(Z208/40,0),ROUNDUP(Z208/40,0))))</f>
        <v>1</v>
      </c>
      <c r="AB208" s="3"/>
      <c r="AC208" s="18">
        <f>IF(AB208=0,0,IF(AB208&lt;10,1,IF(MOD(AB208,40)&lt;10,ROUNDDOWN(AB208/40,0),ROUNDUP(AB208/40,0))))</f>
        <v>0</v>
      </c>
      <c r="AD208" s="3"/>
      <c r="AE208" s="18">
        <f>IF(AD208=0,0,IF(AD208&lt;10,1,IF(MOD(AD208,40)&lt;10,ROUNDDOWN(AD208/40,0),ROUNDUP(AD208/40,0))))</f>
        <v>0</v>
      </c>
      <c r="AF208" s="18"/>
      <c r="AG208" s="18">
        <f>IF(AF208=0,0,IF(AF208&lt;10,1,IF(MOD(AF208,40)&lt;10,ROUNDDOWN(AF208/40,0),ROUNDUP(AF208/40,0))))</f>
        <v>0</v>
      </c>
      <c r="AH208" s="3"/>
      <c r="AI208" s="18">
        <f>IF(AH208=0,0,IF(AH208&lt;10,1,IF(MOD(AH208,40)&lt;10,ROUNDDOWN(AH208/40,0),ROUNDUP(AH208/40,0))))</f>
        <v>0</v>
      </c>
      <c r="AJ208" s="3"/>
      <c r="AK208" s="18">
        <f>IF(AJ208=0,0,IF(AJ208&lt;10,1,IF(MOD(AJ208,40)&lt;10,ROUNDDOWN(AJ208/40,0),ROUNDUP(AJ208/40,0))))</f>
        <v>0</v>
      </c>
      <c r="AL208" s="3"/>
      <c r="AM208" s="18">
        <f>IF(AL208=0,0,IF(AL208&lt;10,1,IF(MOD(AL208,40)&lt;10,ROUNDDOWN(AL208/40,0),ROUNDUP(AL208/40,0))))</f>
        <v>0</v>
      </c>
      <c r="AN208" s="3">
        <f>SUM(J208+L208+N208+P208+R208+T208+V208+X208+Z208+AB208+AD208+AF208+AH208+AJ208+AL208)</f>
        <v>107</v>
      </c>
      <c r="AO208" s="3">
        <f>SUM(K208+M208+O208+Q208+S208+U208+W208+Y208+AA208+AC208+AE208+AG208+AI208+AK208+AM208)</f>
        <v>9</v>
      </c>
      <c r="AP208" s="3">
        <v>1</v>
      </c>
      <c r="AQ208" s="3">
        <v>5</v>
      </c>
      <c r="AR208" s="3">
        <f>SUM(AP208:AQ208)</f>
        <v>6</v>
      </c>
      <c r="AS208" s="3">
        <v>1</v>
      </c>
      <c r="AT208" s="3">
        <v>0</v>
      </c>
      <c r="AU208" s="3">
        <v>5</v>
      </c>
      <c r="AV208" s="3">
        <v>0</v>
      </c>
      <c r="AW208" s="40">
        <f>IF(AN208&lt;=0,0,IF(AN208&lt;=359,1,IF(AN208&lt;=719,2,IF(AN208&lt;=1079,3,IF(AN208&lt;=1679,4,IF(AN208&lt;=1680,5,IF(AN208&lt;=1680,1,5)))))))</f>
        <v>1</v>
      </c>
      <c r="AX208" s="41">
        <f>IF(AN208&gt;120,ROUND(((((K208+M208+O208)*30)+(J208+L208+N208))/50+(((Q208+S208+U208+W208+Y208+AA208)*40)+(P208+R208+T208+V208+X208+Z208))/50+(AC208+AE208+AG208+AI208+AK208+AM208)*2),0),IF((J208+L208+N208+P208+R208+T208+V208+X208+Z208)&lt;=0,0,IF((J208+L208+N208+P208+R208+T208+V208+X208+Z208)&lt;=20,1,IF((J208+L208+N208+P208+R208+T208+V208+X208+Z208)&lt;=40,2,IF((J208+L208+N208+P208+R208+T208+V208+X208+Z208)&lt;=60,3,IF((J208+L208+N208+P208+R208+T208+V208+X208+Z208)&lt;=80,4,IF((J208+L208+N208+P208+R208+T208+V208+X208+Z208)&lt;=100,5,IF((J208+L208+N208+P208+R208+T208+V208+X208+Z208)&lt;=120,6,0)))))))+((AC208+AE208+AG208+AI208+AK208+AM208)*2))</f>
        <v>6</v>
      </c>
      <c r="AY208" s="3">
        <f>SUM(AW208:AX208)</f>
        <v>7</v>
      </c>
      <c r="AZ208" s="3">
        <f>SUM(AP208)-AW208</f>
        <v>0</v>
      </c>
      <c r="BA208" s="3">
        <f>SUM(AQ208)-AX208</f>
        <v>-1</v>
      </c>
      <c r="BB208" s="3">
        <f>SUM(AR208)-AY208</f>
        <v>-1</v>
      </c>
      <c r="BC208" s="19">
        <f>SUM(BB208)/AY208*100</f>
        <v>-14.285714285714285</v>
      </c>
      <c r="BD208" s="3"/>
      <c r="BE208" s="3"/>
      <c r="BF208" s="3"/>
      <c r="BG208" s="3"/>
      <c r="BH208" s="3"/>
      <c r="BI208" s="3"/>
      <c r="BJ208" s="3">
        <f>BB208+BE208+BF208+BG208+BH208+BI208-BD208</f>
        <v>-1</v>
      </c>
      <c r="BK208" s="19">
        <f>SUM(BJ208)/AY208*100</f>
        <v>-14.285714285714285</v>
      </c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</row>
    <row r="209" spans="1:94" s="20" customFormat="1" ht="23.25">
      <c r="A209" s="3"/>
      <c r="B209" s="3"/>
      <c r="C209" s="29" t="s">
        <v>261</v>
      </c>
      <c r="D209" s="30" t="s">
        <v>360</v>
      </c>
      <c r="E209" s="5"/>
      <c r="F209" s="3"/>
      <c r="G209" s="3"/>
      <c r="H209" s="3"/>
      <c r="I209" s="3"/>
      <c r="J209" s="3"/>
      <c r="K209" s="18"/>
      <c r="L209" s="3"/>
      <c r="M209" s="18"/>
      <c r="N209" s="3"/>
      <c r="O209" s="18"/>
      <c r="P209" s="3"/>
      <c r="Q209" s="18"/>
      <c r="R209" s="3"/>
      <c r="S209" s="18"/>
      <c r="T209" s="3"/>
      <c r="U209" s="18"/>
      <c r="V209" s="3"/>
      <c r="W209" s="18"/>
      <c r="X209" s="3"/>
      <c r="Y209" s="18"/>
      <c r="Z209" s="3"/>
      <c r="AA209" s="18"/>
      <c r="AB209" s="3"/>
      <c r="AC209" s="18"/>
      <c r="AD209" s="3"/>
      <c r="AE209" s="18"/>
      <c r="AF209" s="18"/>
      <c r="AG209" s="18"/>
      <c r="AH209" s="3"/>
      <c r="AI209" s="18"/>
      <c r="AJ209" s="3"/>
      <c r="AK209" s="18"/>
      <c r="AL209" s="3"/>
      <c r="AM209" s="18"/>
      <c r="AN209" s="3"/>
      <c r="AO209" s="3"/>
      <c r="AP209" s="3"/>
      <c r="AQ209" s="3"/>
      <c r="AR209" s="3"/>
      <c r="AS209" s="3"/>
      <c r="AT209" s="3"/>
      <c r="AU209" s="3"/>
      <c r="AV209" s="3"/>
      <c r="AW209" s="40"/>
      <c r="AX209" s="41"/>
      <c r="AY209" s="3"/>
      <c r="AZ209" s="3"/>
      <c r="BA209" s="3"/>
      <c r="BB209" s="3"/>
      <c r="BC209" s="19"/>
      <c r="BD209" s="3"/>
      <c r="BE209" s="3"/>
      <c r="BF209" s="3"/>
      <c r="BG209" s="3"/>
      <c r="BH209" s="3"/>
      <c r="BI209" s="3"/>
      <c r="BJ209" s="3"/>
      <c r="BK209" s="19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</row>
    <row r="210" spans="1:94" s="20" customFormat="1" ht="23.25">
      <c r="A210" s="3"/>
      <c r="B210" s="3"/>
      <c r="C210" s="46" t="s">
        <v>389</v>
      </c>
      <c r="D210" s="30" t="s">
        <v>505</v>
      </c>
      <c r="E210" s="5"/>
      <c r="F210" s="3"/>
      <c r="G210" s="3"/>
      <c r="H210" s="3"/>
      <c r="I210" s="3"/>
      <c r="J210" s="3"/>
      <c r="K210" s="18"/>
      <c r="L210" s="3"/>
      <c r="M210" s="18"/>
      <c r="N210" s="3"/>
      <c r="O210" s="18"/>
      <c r="P210" s="3"/>
      <c r="Q210" s="18"/>
      <c r="R210" s="3"/>
      <c r="S210" s="18"/>
      <c r="T210" s="3"/>
      <c r="U210" s="18"/>
      <c r="V210" s="3"/>
      <c r="W210" s="18"/>
      <c r="X210" s="3"/>
      <c r="Y210" s="18"/>
      <c r="Z210" s="3"/>
      <c r="AA210" s="18"/>
      <c r="AB210" s="3"/>
      <c r="AC210" s="18"/>
      <c r="AD210" s="3"/>
      <c r="AE210" s="18"/>
      <c r="AF210" s="18"/>
      <c r="AG210" s="18"/>
      <c r="AH210" s="3"/>
      <c r="AI210" s="18"/>
      <c r="AJ210" s="3"/>
      <c r="AK210" s="18"/>
      <c r="AL210" s="3"/>
      <c r="AM210" s="18"/>
      <c r="AN210" s="3"/>
      <c r="AO210" s="3"/>
      <c r="AP210" s="3"/>
      <c r="AQ210" s="3"/>
      <c r="AR210" s="3"/>
      <c r="AS210" s="3"/>
      <c r="AT210" s="3"/>
      <c r="AU210" s="3"/>
      <c r="AV210" s="3"/>
      <c r="AW210" s="40"/>
      <c r="AX210" s="41"/>
      <c r="AY210" s="3"/>
      <c r="AZ210" s="3"/>
      <c r="BA210" s="3"/>
      <c r="BB210" s="3"/>
      <c r="BC210" s="19"/>
      <c r="BD210" s="3"/>
      <c r="BE210" s="3"/>
      <c r="BF210" s="3"/>
      <c r="BG210" s="3"/>
      <c r="BH210" s="3"/>
      <c r="BI210" s="3"/>
      <c r="BJ210" s="3"/>
      <c r="BK210" s="19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</row>
    <row r="211" spans="1:94" s="20" customFormat="1" ht="23.25">
      <c r="A211" s="3">
        <v>67</v>
      </c>
      <c r="B211" s="3">
        <v>40010075</v>
      </c>
      <c r="C211" s="5" t="s">
        <v>83</v>
      </c>
      <c r="D211" s="5" t="s">
        <v>180</v>
      </c>
      <c r="E211" s="5" t="s">
        <v>139</v>
      </c>
      <c r="F211" s="3">
        <v>4</v>
      </c>
      <c r="G211" s="3">
        <v>11</v>
      </c>
      <c r="H211" s="3">
        <v>4</v>
      </c>
      <c r="I211" s="3" t="s">
        <v>4</v>
      </c>
      <c r="J211" s="3">
        <v>12</v>
      </c>
      <c r="K211" s="18">
        <f>IF(J211=0,0,IF(J211&lt;10,1,IF(MOD(J211,30)&lt;10,ROUNDDOWN(J211/30,0),ROUNDUP(J211/30,0))))</f>
        <v>1</v>
      </c>
      <c r="L211" s="3">
        <v>6</v>
      </c>
      <c r="M211" s="18">
        <f>IF(L211=0,0,IF(L211&lt;10,1,IF(MOD(L211,30)&lt;10,ROUNDDOWN(L211/30,0),ROUNDUP(L211/30,0))))</f>
        <v>1</v>
      </c>
      <c r="N211" s="3">
        <v>13</v>
      </c>
      <c r="O211" s="18">
        <f>IF(N211=0,0,IF(N211&lt;10,1,IF(MOD(N211,30)&lt;10,ROUNDDOWN(N211/30,0),ROUNDUP(N211/30,0))))</f>
        <v>1</v>
      </c>
      <c r="P211" s="3">
        <v>10</v>
      </c>
      <c r="Q211" s="18">
        <f>IF(P211=0,0,IF(P211&lt;10,1,IF(MOD(P211,40)&lt;10,ROUNDDOWN(P211/40,0),ROUNDUP(P211/40,0))))</f>
        <v>1</v>
      </c>
      <c r="R211" s="3">
        <v>9</v>
      </c>
      <c r="S211" s="18">
        <f>IF(R211=0,0,IF(R211&lt;10,1,IF(MOD(R211,40)&lt;10,ROUNDDOWN(R211/40,0),ROUNDUP(R211/40,0))))</f>
        <v>1</v>
      </c>
      <c r="T211" s="3">
        <v>13</v>
      </c>
      <c r="U211" s="18">
        <f>IF(T211=0,0,IF(T211&lt;10,1,IF(MOD(T211,40)&lt;10,ROUNDDOWN(T211/40,0),ROUNDUP(T211/40,0))))</f>
        <v>1</v>
      </c>
      <c r="V211" s="3">
        <v>16</v>
      </c>
      <c r="W211" s="18">
        <f>IF(V211=0,0,IF(V211&lt;10,1,IF(MOD(V211,40)&lt;10,ROUNDDOWN(V211/40,0),ROUNDUP(V211/40,0))))</f>
        <v>1</v>
      </c>
      <c r="X211" s="3">
        <v>12</v>
      </c>
      <c r="Y211" s="18">
        <f>IF(X211=0,0,IF(X211&lt;10,1,IF(MOD(X211,40)&lt;10,ROUNDDOWN(X211/40,0),ROUNDUP(X211/40,0))))</f>
        <v>1</v>
      </c>
      <c r="Z211" s="3">
        <v>14</v>
      </c>
      <c r="AA211" s="18">
        <f>IF(Z211=0,0,IF(Z211&lt;10,1,IF(MOD(Z211,40)&lt;10,ROUNDDOWN(Z211/40,0),ROUNDUP(Z211/40,0))))</f>
        <v>1</v>
      </c>
      <c r="AB211" s="3"/>
      <c r="AC211" s="18">
        <f>IF(AB211=0,0,IF(AB211&lt;10,1,IF(MOD(AB211,40)&lt;10,ROUNDDOWN(AB211/40,0),ROUNDUP(AB211/40,0))))</f>
        <v>0</v>
      </c>
      <c r="AD211" s="3"/>
      <c r="AE211" s="18">
        <f>IF(AD211=0,0,IF(AD211&lt;10,1,IF(MOD(AD211,40)&lt;10,ROUNDDOWN(AD211/40,0),ROUNDUP(AD211/40,0))))</f>
        <v>0</v>
      </c>
      <c r="AF211" s="18"/>
      <c r="AG211" s="18">
        <f>IF(AF211=0,0,IF(AF211&lt;10,1,IF(MOD(AF211,40)&lt;10,ROUNDDOWN(AF211/40,0),ROUNDUP(AF211/40,0))))</f>
        <v>0</v>
      </c>
      <c r="AH211" s="3"/>
      <c r="AI211" s="18">
        <f>IF(AH211=0,0,IF(AH211&lt;10,1,IF(MOD(AH211,40)&lt;10,ROUNDDOWN(AH211/40,0),ROUNDUP(AH211/40,0))))</f>
        <v>0</v>
      </c>
      <c r="AJ211" s="3"/>
      <c r="AK211" s="18">
        <f>IF(AJ211=0,0,IF(AJ211&lt;10,1,IF(MOD(AJ211,40)&lt;10,ROUNDDOWN(AJ211/40,0),ROUNDUP(AJ211/40,0))))</f>
        <v>0</v>
      </c>
      <c r="AL211" s="3"/>
      <c r="AM211" s="18">
        <f>IF(AL211=0,0,IF(AL211&lt;10,1,IF(MOD(AL211,40)&lt;10,ROUNDDOWN(AL211/40,0),ROUNDUP(AL211/40,0))))</f>
        <v>0</v>
      </c>
      <c r="AN211" s="3">
        <f>SUM(J211+L211+N211+P211+R211+T211+V211+X211+Z211+AB211+AD211+AF211+AH211+AJ211+AL211)</f>
        <v>105</v>
      </c>
      <c r="AO211" s="3">
        <f>SUM(K211+M211+O211+Q211+S211+U211+W211+Y211+AA211+AC211+AE211+AG211+AI211+AK211+AM211)</f>
        <v>9</v>
      </c>
      <c r="AP211" s="3">
        <v>1</v>
      </c>
      <c r="AQ211" s="3">
        <v>5</v>
      </c>
      <c r="AR211" s="3">
        <f>SUM(AP211:AQ211)</f>
        <v>6</v>
      </c>
      <c r="AS211" s="3">
        <v>1</v>
      </c>
      <c r="AT211" s="3">
        <v>0</v>
      </c>
      <c r="AU211" s="3">
        <v>5</v>
      </c>
      <c r="AV211" s="3">
        <v>0</v>
      </c>
      <c r="AW211" s="40">
        <f>IF(AN211&lt;=0,0,IF(AN211&lt;=359,1,IF(AN211&lt;=719,2,IF(AN211&lt;=1079,3,IF(AN211&lt;=1679,4,IF(AN211&lt;=1680,5,IF(AN211&lt;=1680,1,5)))))))</f>
        <v>1</v>
      </c>
      <c r="AX211" s="41">
        <f>IF(AN211&gt;120,ROUND(((((K211+M211+O211)*30)+(J211+L211+N211))/50+(((Q211+S211+U211+W211+Y211+AA211)*40)+(P211+R211+T211+V211+X211+Z211))/50+(AC211+AE211+AG211+AI211+AK211+AM211)*2),0),IF((J211+L211+N211+P211+R211+T211+V211+X211+Z211)&lt;=0,0,IF((J211+L211+N211+P211+R211+T211+V211+X211+Z211)&lt;=20,1,IF((J211+L211+N211+P211+R211+T211+V211+X211+Z211)&lt;=40,2,IF((J211+L211+N211+P211+R211+T211+V211+X211+Z211)&lt;=60,3,IF((J211+L211+N211+P211+R211+T211+V211+X211+Z211)&lt;=80,4,IF((J211+L211+N211+P211+R211+T211+V211+X211+Z211)&lt;=100,5,IF((J211+L211+N211+P211+R211+T211+V211+X211+Z211)&lt;=120,6,0)))))))+((AC211+AE211+AG211+AI211+AK211+AM211)*2))</f>
        <v>6</v>
      </c>
      <c r="AY211" s="3">
        <f>SUM(AW211:AX211)</f>
        <v>7</v>
      </c>
      <c r="AZ211" s="3">
        <f>SUM(AP211)-AW211</f>
        <v>0</v>
      </c>
      <c r="BA211" s="3">
        <f>SUM(AQ211)-AX211</f>
        <v>-1</v>
      </c>
      <c r="BB211" s="3">
        <f>SUM(AR211)-AY211</f>
        <v>-1</v>
      </c>
      <c r="BC211" s="19">
        <f>SUM(BB211)/AY211*100</f>
        <v>-14.285714285714285</v>
      </c>
      <c r="BD211" s="3"/>
      <c r="BE211" s="3"/>
      <c r="BF211" s="3"/>
      <c r="BG211" s="3"/>
      <c r="BH211" s="3"/>
      <c r="BI211" s="3"/>
      <c r="BJ211" s="3">
        <f>BB211+BE211+BF211+BG211+BH211+BI211-BD211</f>
        <v>-1</v>
      </c>
      <c r="BK211" s="19">
        <f>SUM(BJ211)/AY211*100</f>
        <v>-14.285714285714285</v>
      </c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</row>
    <row r="212" spans="1:94" s="20" customFormat="1" ht="23.25">
      <c r="A212" s="3"/>
      <c r="B212" s="3"/>
      <c r="C212" s="29" t="s">
        <v>261</v>
      </c>
      <c r="D212" s="30" t="s">
        <v>353</v>
      </c>
      <c r="E212" s="5"/>
      <c r="F212" s="3"/>
      <c r="G212" s="3"/>
      <c r="H212" s="3"/>
      <c r="I212" s="3"/>
      <c r="J212" s="3"/>
      <c r="K212" s="18"/>
      <c r="L212" s="3"/>
      <c r="M212" s="18"/>
      <c r="N212" s="3"/>
      <c r="O212" s="18"/>
      <c r="P212" s="3"/>
      <c r="Q212" s="18"/>
      <c r="R212" s="3"/>
      <c r="S212" s="18"/>
      <c r="T212" s="3"/>
      <c r="U212" s="18"/>
      <c r="V212" s="3"/>
      <c r="W212" s="18"/>
      <c r="X212" s="3"/>
      <c r="Y212" s="18"/>
      <c r="Z212" s="3"/>
      <c r="AA212" s="18"/>
      <c r="AB212" s="3"/>
      <c r="AC212" s="18"/>
      <c r="AD212" s="3"/>
      <c r="AE212" s="18"/>
      <c r="AF212" s="18"/>
      <c r="AG212" s="18"/>
      <c r="AH212" s="3"/>
      <c r="AI212" s="18"/>
      <c r="AJ212" s="3"/>
      <c r="AK212" s="18"/>
      <c r="AL212" s="3"/>
      <c r="AM212" s="18"/>
      <c r="AN212" s="3"/>
      <c r="AO212" s="3"/>
      <c r="AP212" s="3"/>
      <c r="AQ212" s="3"/>
      <c r="AR212" s="3"/>
      <c r="AS212" s="3"/>
      <c r="AT212" s="3"/>
      <c r="AU212" s="3"/>
      <c r="AV212" s="3"/>
      <c r="AW212" s="40"/>
      <c r="AX212" s="41"/>
      <c r="AY212" s="3"/>
      <c r="AZ212" s="3"/>
      <c r="BA212" s="3"/>
      <c r="BB212" s="3"/>
      <c r="BC212" s="19"/>
      <c r="BD212" s="3"/>
      <c r="BE212" s="3"/>
      <c r="BF212" s="3"/>
      <c r="BG212" s="3"/>
      <c r="BH212" s="3"/>
      <c r="BI212" s="3"/>
      <c r="BJ212" s="3"/>
      <c r="BK212" s="19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</row>
    <row r="213" spans="1:94" s="20" customFormat="1" ht="23.25">
      <c r="A213" s="3"/>
      <c r="B213" s="3"/>
      <c r="C213" s="46" t="s">
        <v>389</v>
      </c>
      <c r="D213" s="30" t="s">
        <v>414</v>
      </c>
      <c r="E213" s="5"/>
      <c r="F213" s="3"/>
      <c r="G213" s="3"/>
      <c r="H213" s="3"/>
      <c r="I213" s="3"/>
      <c r="J213" s="3"/>
      <c r="K213" s="18"/>
      <c r="L213" s="3"/>
      <c r="M213" s="18"/>
      <c r="N213" s="3"/>
      <c r="O213" s="18"/>
      <c r="P213" s="3"/>
      <c r="Q213" s="18"/>
      <c r="R213" s="3"/>
      <c r="S213" s="18"/>
      <c r="T213" s="3"/>
      <c r="U213" s="18"/>
      <c r="V213" s="3"/>
      <c r="W213" s="18"/>
      <c r="X213" s="3"/>
      <c r="Y213" s="18"/>
      <c r="Z213" s="3"/>
      <c r="AA213" s="18"/>
      <c r="AB213" s="3"/>
      <c r="AC213" s="18"/>
      <c r="AD213" s="3"/>
      <c r="AE213" s="18"/>
      <c r="AF213" s="18"/>
      <c r="AG213" s="18"/>
      <c r="AH213" s="3"/>
      <c r="AI213" s="18"/>
      <c r="AJ213" s="3"/>
      <c r="AK213" s="18"/>
      <c r="AL213" s="3"/>
      <c r="AM213" s="18"/>
      <c r="AN213" s="3"/>
      <c r="AO213" s="3"/>
      <c r="AP213" s="3"/>
      <c r="AQ213" s="3"/>
      <c r="AR213" s="3"/>
      <c r="AS213" s="3"/>
      <c r="AT213" s="3"/>
      <c r="AU213" s="3"/>
      <c r="AV213" s="3"/>
      <c r="AW213" s="40"/>
      <c r="AX213" s="41"/>
      <c r="AY213" s="3"/>
      <c r="AZ213" s="3"/>
      <c r="BA213" s="3"/>
      <c r="BB213" s="3"/>
      <c r="BC213" s="19"/>
      <c r="BD213" s="3"/>
      <c r="BE213" s="3"/>
      <c r="BF213" s="3"/>
      <c r="BG213" s="3"/>
      <c r="BH213" s="3"/>
      <c r="BI213" s="3"/>
      <c r="BJ213" s="3"/>
      <c r="BK213" s="19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</row>
    <row r="214" spans="1:94" s="20" customFormat="1" ht="23.25">
      <c r="A214" s="3">
        <v>68</v>
      </c>
      <c r="B214" s="3">
        <v>40010052</v>
      </c>
      <c r="C214" s="5" t="s">
        <v>61</v>
      </c>
      <c r="D214" s="5" t="s">
        <v>165</v>
      </c>
      <c r="E214" s="5" t="s">
        <v>139</v>
      </c>
      <c r="F214" s="3">
        <v>2</v>
      </c>
      <c r="G214" s="3">
        <v>25</v>
      </c>
      <c r="H214" s="3">
        <v>1</v>
      </c>
      <c r="I214" s="3" t="s">
        <v>4</v>
      </c>
      <c r="J214" s="3">
        <v>10</v>
      </c>
      <c r="K214" s="18">
        <f>IF(J214=0,0,IF(J214&lt;10,1,IF(MOD(J214,30)&lt;10,ROUNDDOWN(J214/30,0),ROUNDUP(J214/30,0))))</f>
        <v>1</v>
      </c>
      <c r="L214" s="3">
        <v>9</v>
      </c>
      <c r="M214" s="18">
        <f>IF(L214=0,0,IF(L214&lt;10,1,IF(MOD(L214,30)&lt;10,ROUNDDOWN(L214/30,0),ROUNDUP(L214/30,0))))</f>
        <v>1</v>
      </c>
      <c r="N214" s="3">
        <v>3</v>
      </c>
      <c r="O214" s="18">
        <f>IF(N214=0,0,IF(N214&lt;10,1,IF(MOD(N214,30)&lt;10,ROUNDDOWN(N214/30,0),ROUNDUP(N214/30,0))))</f>
        <v>1</v>
      </c>
      <c r="P214" s="3">
        <v>9</v>
      </c>
      <c r="Q214" s="18">
        <f>IF(P214=0,0,IF(P214&lt;10,1,IF(MOD(P214,40)&lt;10,ROUNDDOWN(P214/40,0),ROUNDUP(P214/40,0))))</f>
        <v>1</v>
      </c>
      <c r="R214" s="3">
        <v>15</v>
      </c>
      <c r="S214" s="18">
        <f>IF(R214=0,0,IF(R214&lt;10,1,IF(MOD(R214,40)&lt;10,ROUNDDOWN(R214/40,0),ROUNDUP(R214/40,0))))</f>
        <v>1</v>
      </c>
      <c r="T214" s="3">
        <v>12</v>
      </c>
      <c r="U214" s="18">
        <f>IF(T214=0,0,IF(T214&lt;10,1,IF(MOD(T214,40)&lt;10,ROUNDDOWN(T214/40,0),ROUNDUP(T214/40,0))))</f>
        <v>1</v>
      </c>
      <c r="V214" s="3">
        <v>13</v>
      </c>
      <c r="W214" s="18">
        <f>IF(V214=0,0,IF(V214&lt;10,1,IF(MOD(V214,40)&lt;10,ROUNDDOWN(V214/40,0),ROUNDUP(V214/40,0))))</f>
        <v>1</v>
      </c>
      <c r="X214" s="3">
        <v>15</v>
      </c>
      <c r="Y214" s="18">
        <f>IF(X214=0,0,IF(X214&lt;10,1,IF(MOD(X214,40)&lt;10,ROUNDDOWN(X214/40,0),ROUNDUP(X214/40,0))))</f>
        <v>1</v>
      </c>
      <c r="Z214" s="3">
        <v>19</v>
      </c>
      <c r="AA214" s="18">
        <f>IF(Z214=0,0,IF(Z214&lt;10,1,IF(MOD(Z214,40)&lt;10,ROUNDDOWN(Z214/40,0),ROUNDUP(Z214/40,0))))</f>
        <v>1</v>
      </c>
      <c r="AB214" s="3"/>
      <c r="AC214" s="18">
        <f>IF(AB214=0,0,IF(AB214&lt;10,1,IF(MOD(AB214,40)&lt;10,ROUNDDOWN(AB214/40,0),ROUNDUP(AB214/40,0))))</f>
        <v>0</v>
      </c>
      <c r="AD214" s="3"/>
      <c r="AE214" s="18">
        <f>IF(AD214=0,0,IF(AD214&lt;10,1,IF(MOD(AD214,40)&lt;10,ROUNDDOWN(AD214/40,0),ROUNDUP(AD214/40,0))))</f>
        <v>0</v>
      </c>
      <c r="AF214" s="18"/>
      <c r="AG214" s="18">
        <f>IF(AF214=0,0,IF(AF214&lt;10,1,IF(MOD(AF214,40)&lt;10,ROUNDDOWN(AF214/40,0),ROUNDUP(AF214/40,0))))</f>
        <v>0</v>
      </c>
      <c r="AH214" s="3"/>
      <c r="AI214" s="18">
        <f>IF(AH214=0,0,IF(AH214&lt;10,1,IF(MOD(AH214,40)&lt;10,ROUNDDOWN(AH214/40,0),ROUNDUP(AH214/40,0))))</f>
        <v>0</v>
      </c>
      <c r="AJ214" s="3"/>
      <c r="AK214" s="18">
        <f>IF(AJ214=0,0,IF(AJ214&lt;10,1,IF(MOD(AJ214,40)&lt;10,ROUNDDOWN(AJ214/40,0),ROUNDUP(AJ214/40,0))))</f>
        <v>0</v>
      </c>
      <c r="AL214" s="3"/>
      <c r="AM214" s="18">
        <f>IF(AL214=0,0,IF(AL214&lt;10,1,IF(MOD(AL214,40)&lt;10,ROUNDDOWN(AL214/40,0),ROUNDUP(AL214/40,0))))</f>
        <v>0</v>
      </c>
      <c r="AN214" s="3">
        <f>SUM(J214+L214+N214+P214+R214+T214+V214+X214+Z214+AB214+AD214+AF214+AH214+AJ214+AL214)</f>
        <v>105</v>
      </c>
      <c r="AO214" s="3">
        <f>SUM(K214+M214+O214+Q214+S214+U214+W214+Y214+AA214+AC214+AE214+AG214+AI214+AK214+AM214)</f>
        <v>9</v>
      </c>
      <c r="AP214" s="3">
        <v>1</v>
      </c>
      <c r="AQ214" s="3">
        <v>5</v>
      </c>
      <c r="AR214" s="3">
        <f>SUM(AP214:AQ214)</f>
        <v>6</v>
      </c>
      <c r="AS214" s="3">
        <v>1</v>
      </c>
      <c r="AT214" s="3">
        <v>0</v>
      </c>
      <c r="AU214" s="3">
        <v>4</v>
      </c>
      <c r="AV214" s="3">
        <v>1</v>
      </c>
      <c r="AW214" s="40">
        <f>IF(AN214&lt;=0,0,IF(AN214&lt;=359,1,IF(AN214&lt;=719,2,IF(AN214&lt;=1079,3,IF(AN214&lt;=1679,4,IF(AN214&lt;=1680,5,IF(AN214&lt;=1680,1,5)))))))</f>
        <v>1</v>
      </c>
      <c r="AX214" s="41">
        <f>IF(AN214&gt;120,ROUND(((((K214+M214+O214)*30)+(J214+L214+N214))/50+(((Q214+S214+U214+W214+Y214+AA214)*40)+(P214+R214+T214+V214+X214+Z214))/50+(AC214+AE214+AG214+AI214+AK214+AM214)*2),0),IF((J214+L214+N214+P214+R214+T214+V214+X214+Z214)&lt;=0,0,IF((J214+L214+N214+P214+R214+T214+V214+X214+Z214)&lt;=20,1,IF((J214+L214+N214+P214+R214+T214+V214+X214+Z214)&lt;=40,2,IF((J214+L214+N214+P214+R214+T214+V214+X214+Z214)&lt;=60,3,IF((J214+L214+N214+P214+R214+T214+V214+X214+Z214)&lt;=80,4,IF((J214+L214+N214+P214+R214+T214+V214+X214+Z214)&lt;=100,5,IF((J214+L214+N214+P214+R214+T214+V214+X214+Z214)&lt;=120,6,0)))))))+((AC214+AE214+AG214+AI214+AK214+AM214)*2))</f>
        <v>6</v>
      </c>
      <c r="AY214" s="3">
        <f>SUM(AW214:AX214)</f>
        <v>7</v>
      </c>
      <c r="AZ214" s="3">
        <f>SUM(AP214)-AW214</f>
        <v>0</v>
      </c>
      <c r="BA214" s="3">
        <f>SUM(AQ214)-AX214</f>
        <v>-1</v>
      </c>
      <c r="BB214" s="3">
        <f>SUM(AR214)-AY214</f>
        <v>-1</v>
      </c>
      <c r="BC214" s="19">
        <f>SUM(BB214)/AY214*100</f>
        <v>-14.285714285714285</v>
      </c>
      <c r="BD214" s="3"/>
      <c r="BE214" s="3"/>
      <c r="BF214" s="3"/>
      <c r="BG214" s="3"/>
      <c r="BH214" s="3"/>
      <c r="BI214" s="3"/>
      <c r="BJ214" s="3">
        <f>BB214+BE214+BF214+BG214+BH214+BI214-BD214</f>
        <v>-1</v>
      </c>
      <c r="BK214" s="19">
        <f>SUM(BJ214)/AY214*100</f>
        <v>-14.285714285714285</v>
      </c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</row>
    <row r="215" spans="1:94" s="20" customFormat="1" ht="23.25">
      <c r="A215" s="3"/>
      <c r="B215" s="3"/>
      <c r="C215" s="29" t="s">
        <v>261</v>
      </c>
      <c r="D215" s="30" t="s">
        <v>284</v>
      </c>
      <c r="E215" s="5"/>
      <c r="F215" s="3"/>
      <c r="G215" s="3"/>
      <c r="H215" s="3"/>
      <c r="I215" s="3"/>
      <c r="J215" s="3"/>
      <c r="K215" s="18"/>
      <c r="L215" s="3"/>
      <c r="M215" s="18"/>
      <c r="N215" s="3"/>
      <c r="O215" s="18"/>
      <c r="P215" s="3"/>
      <c r="Q215" s="18"/>
      <c r="R215" s="3"/>
      <c r="S215" s="18"/>
      <c r="T215" s="3"/>
      <c r="U215" s="18"/>
      <c r="V215" s="3"/>
      <c r="W215" s="18"/>
      <c r="X215" s="3"/>
      <c r="Y215" s="18"/>
      <c r="Z215" s="3"/>
      <c r="AA215" s="18"/>
      <c r="AB215" s="3"/>
      <c r="AC215" s="18"/>
      <c r="AD215" s="3"/>
      <c r="AE215" s="18"/>
      <c r="AF215" s="18"/>
      <c r="AG215" s="18"/>
      <c r="AH215" s="3"/>
      <c r="AI215" s="18"/>
      <c r="AJ215" s="3"/>
      <c r="AK215" s="18"/>
      <c r="AL215" s="3"/>
      <c r="AM215" s="18"/>
      <c r="AN215" s="3"/>
      <c r="AO215" s="3"/>
      <c r="AP215" s="3"/>
      <c r="AQ215" s="3"/>
      <c r="AR215" s="3"/>
      <c r="AS215" s="3"/>
      <c r="AT215" s="3"/>
      <c r="AU215" s="3"/>
      <c r="AV215" s="3"/>
      <c r="AW215" s="40"/>
      <c r="AX215" s="41"/>
      <c r="AY215" s="3"/>
      <c r="AZ215" s="3"/>
      <c r="BA215" s="3"/>
      <c r="BB215" s="3"/>
      <c r="BC215" s="19"/>
      <c r="BD215" s="3"/>
      <c r="BE215" s="3"/>
      <c r="BF215" s="3"/>
      <c r="BG215" s="3"/>
      <c r="BH215" s="3"/>
      <c r="BI215" s="3"/>
      <c r="BJ215" s="3"/>
      <c r="BK215" s="19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</row>
    <row r="216" spans="1:94" s="20" customFormat="1" ht="23.25">
      <c r="A216" s="3"/>
      <c r="B216" s="3"/>
      <c r="C216" s="46" t="s">
        <v>389</v>
      </c>
      <c r="D216" s="30" t="s">
        <v>506</v>
      </c>
      <c r="E216" s="5"/>
      <c r="F216" s="3"/>
      <c r="G216" s="3"/>
      <c r="H216" s="3"/>
      <c r="I216" s="3"/>
      <c r="J216" s="3"/>
      <c r="K216" s="18"/>
      <c r="L216" s="3"/>
      <c r="M216" s="18"/>
      <c r="N216" s="3"/>
      <c r="O216" s="18"/>
      <c r="P216" s="3"/>
      <c r="Q216" s="18"/>
      <c r="R216" s="3"/>
      <c r="S216" s="18"/>
      <c r="T216" s="3"/>
      <c r="U216" s="18"/>
      <c r="V216" s="3"/>
      <c r="W216" s="18"/>
      <c r="X216" s="3"/>
      <c r="Y216" s="18"/>
      <c r="Z216" s="3"/>
      <c r="AA216" s="18"/>
      <c r="AB216" s="3"/>
      <c r="AC216" s="18"/>
      <c r="AD216" s="3"/>
      <c r="AE216" s="18"/>
      <c r="AF216" s="18"/>
      <c r="AG216" s="18"/>
      <c r="AH216" s="3"/>
      <c r="AI216" s="18"/>
      <c r="AJ216" s="3"/>
      <c r="AK216" s="18"/>
      <c r="AL216" s="3"/>
      <c r="AM216" s="18"/>
      <c r="AN216" s="3"/>
      <c r="AO216" s="3"/>
      <c r="AP216" s="3"/>
      <c r="AQ216" s="3"/>
      <c r="AR216" s="3"/>
      <c r="AS216" s="3"/>
      <c r="AT216" s="3"/>
      <c r="AU216" s="3"/>
      <c r="AV216" s="3"/>
      <c r="AW216" s="40"/>
      <c r="AX216" s="41"/>
      <c r="AY216" s="3"/>
      <c r="AZ216" s="3"/>
      <c r="BA216" s="3"/>
      <c r="BB216" s="3"/>
      <c r="BC216" s="19"/>
      <c r="BD216" s="3"/>
      <c r="BE216" s="3"/>
      <c r="BF216" s="3"/>
      <c r="BG216" s="3"/>
      <c r="BH216" s="3"/>
      <c r="BI216" s="3"/>
      <c r="BJ216" s="3"/>
      <c r="BK216" s="19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</row>
    <row r="217" spans="1:94" s="20" customFormat="1" ht="23.25">
      <c r="A217" s="3">
        <v>69</v>
      </c>
      <c r="B217" s="3">
        <v>40010082</v>
      </c>
      <c r="C217" s="5" t="s">
        <v>60</v>
      </c>
      <c r="D217" s="5" t="s">
        <v>145</v>
      </c>
      <c r="E217" s="5" t="s">
        <v>139</v>
      </c>
      <c r="F217" s="3">
        <v>4</v>
      </c>
      <c r="G217" s="3">
        <v>5</v>
      </c>
      <c r="H217" s="3">
        <v>1</v>
      </c>
      <c r="I217" s="3" t="s">
        <v>4</v>
      </c>
      <c r="J217" s="3">
        <v>11</v>
      </c>
      <c r="K217" s="18">
        <f>IF(J217=0,0,IF(J217&lt;10,1,IF(MOD(J217,30)&lt;10,ROUNDDOWN(J217/30,0),ROUNDUP(J217/30,0))))</f>
        <v>1</v>
      </c>
      <c r="L217" s="3">
        <v>6</v>
      </c>
      <c r="M217" s="18">
        <f>IF(L217=0,0,IF(L217&lt;10,1,IF(MOD(L217,30)&lt;10,ROUNDDOWN(L217/30,0),ROUNDUP(L217/30,0))))</f>
        <v>1</v>
      </c>
      <c r="N217" s="3">
        <v>18</v>
      </c>
      <c r="O217" s="18">
        <f>IF(N217=0,0,IF(N217&lt;10,1,IF(MOD(N217,30)&lt;10,ROUNDDOWN(N217/30,0),ROUNDUP(N217/30,0))))</f>
        <v>1</v>
      </c>
      <c r="P217" s="3">
        <v>7</v>
      </c>
      <c r="Q217" s="18">
        <f>IF(P217=0,0,IF(P217&lt;10,1,IF(MOD(P217,40)&lt;10,ROUNDDOWN(P217/40,0),ROUNDUP(P217/40,0))))</f>
        <v>1</v>
      </c>
      <c r="R217" s="3">
        <v>12</v>
      </c>
      <c r="S217" s="18">
        <f>IF(R217=0,0,IF(R217&lt;10,1,IF(MOD(R217,40)&lt;10,ROUNDDOWN(R217/40,0),ROUNDUP(R217/40,0))))</f>
        <v>1</v>
      </c>
      <c r="T217" s="3">
        <v>8</v>
      </c>
      <c r="U217" s="18">
        <f>IF(T217=0,0,IF(T217&lt;10,1,IF(MOD(T217,40)&lt;10,ROUNDDOWN(T217/40,0),ROUNDUP(T217/40,0))))</f>
        <v>1</v>
      </c>
      <c r="V217" s="3">
        <v>12</v>
      </c>
      <c r="W217" s="18">
        <f>IF(V217=0,0,IF(V217&lt;10,1,IF(MOD(V217,40)&lt;10,ROUNDDOWN(V217/40,0),ROUNDUP(V217/40,0))))</f>
        <v>1</v>
      </c>
      <c r="X217" s="3">
        <v>11</v>
      </c>
      <c r="Y217" s="18">
        <f>IF(X217=0,0,IF(X217&lt;10,1,IF(MOD(X217,40)&lt;10,ROUNDDOWN(X217/40,0),ROUNDUP(X217/40,0))))</f>
        <v>1</v>
      </c>
      <c r="Z217" s="3">
        <v>16</v>
      </c>
      <c r="AA217" s="18">
        <f>IF(Z217=0,0,IF(Z217&lt;10,1,IF(MOD(Z217,40)&lt;10,ROUNDDOWN(Z217/40,0),ROUNDUP(Z217/40,0))))</f>
        <v>1</v>
      </c>
      <c r="AB217" s="3"/>
      <c r="AC217" s="18">
        <f>IF(AB217=0,0,IF(AB217&lt;10,1,IF(MOD(AB217,40)&lt;10,ROUNDDOWN(AB217/40,0),ROUNDUP(AB217/40,0))))</f>
        <v>0</v>
      </c>
      <c r="AD217" s="3"/>
      <c r="AE217" s="18">
        <f>IF(AD217=0,0,IF(AD217&lt;10,1,IF(MOD(AD217,40)&lt;10,ROUNDDOWN(AD217/40,0),ROUNDUP(AD217/40,0))))</f>
        <v>0</v>
      </c>
      <c r="AF217" s="18"/>
      <c r="AG217" s="18">
        <f>IF(AF217=0,0,IF(AF217&lt;10,1,IF(MOD(AF217,40)&lt;10,ROUNDDOWN(AF217/40,0),ROUNDUP(AF217/40,0))))</f>
        <v>0</v>
      </c>
      <c r="AH217" s="3"/>
      <c r="AI217" s="18">
        <f>IF(AH217=0,0,IF(AH217&lt;10,1,IF(MOD(AH217,40)&lt;10,ROUNDDOWN(AH217/40,0),ROUNDUP(AH217/40,0))))</f>
        <v>0</v>
      </c>
      <c r="AJ217" s="3"/>
      <c r="AK217" s="18">
        <f>IF(AJ217=0,0,IF(AJ217&lt;10,1,IF(MOD(AJ217,40)&lt;10,ROUNDDOWN(AJ217/40,0),ROUNDUP(AJ217/40,0))))</f>
        <v>0</v>
      </c>
      <c r="AL217" s="3"/>
      <c r="AM217" s="18">
        <f>IF(AL217=0,0,IF(AL217&lt;10,1,IF(MOD(AL217,40)&lt;10,ROUNDDOWN(AL217/40,0),ROUNDUP(AL217/40,0))))</f>
        <v>0</v>
      </c>
      <c r="AN217" s="3">
        <f>SUM(J217+L217+N217+P217+R217+T217+V217+X217+Z217+AB217+AD217+AF217+AH217+AJ217+AL217)</f>
        <v>101</v>
      </c>
      <c r="AO217" s="3">
        <f>SUM(K217+M217+O217+Q217+S217+U217+W217+Y217+AA217+AC217+AE217+AG217+AI217+AK217+AM217)</f>
        <v>9</v>
      </c>
      <c r="AP217" s="3">
        <v>1</v>
      </c>
      <c r="AQ217" s="3">
        <v>5</v>
      </c>
      <c r="AR217" s="3">
        <f>SUM(AP217:AQ217)</f>
        <v>6</v>
      </c>
      <c r="AS217" s="3">
        <v>1</v>
      </c>
      <c r="AT217" s="3">
        <v>0</v>
      </c>
      <c r="AU217" s="3">
        <v>5</v>
      </c>
      <c r="AV217" s="3">
        <v>0</v>
      </c>
      <c r="AW217" s="40">
        <f>IF(AN217&lt;=0,0,IF(AN217&lt;=359,1,IF(AN217&lt;=719,2,IF(AN217&lt;=1079,3,IF(AN217&lt;=1679,4,IF(AN217&lt;=1680,5,IF(AN217&lt;=1680,1,5)))))))</f>
        <v>1</v>
      </c>
      <c r="AX217" s="41">
        <f>IF(AN217&gt;120,ROUND(((((K217+M217+O217)*30)+(J217+L217+N217))/50+(((Q217+S217+U217+W217+Y217+AA217)*40)+(P217+R217+T217+V217+X217+Z217))/50+(AC217+AE217+AG217+AI217+AK217+AM217)*2),0),IF((J217+L217+N217+P217+R217+T217+V217+X217+Z217)&lt;=0,0,IF((J217+L217+N217+P217+R217+T217+V217+X217+Z217)&lt;=20,1,IF((J217+L217+N217+P217+R217+T217+V217+X217+Z217)&lt;=40,2,IF((J217+L217+N217+P217+R217+T217+V217+X217+Z217)&lt;=60,3,IF((J217+L217+N217+P217+R217+T217+V217+X217+Z217)&lt;=80,4,IF((J217+L217+N217+P217+R217+T217+V217+X217+Z217)&lt;=100,5,IF((J217+L217+N217+P217+R217+T217+V217+X217+Z217)&lt;=120,6,0)))))))+((AC217+AE217+AG217+AI217+AK217+AM217)*2))</f>
        <v>6</v>
      </c>
      <c r="AY217" s="3">
        <f>SUM(AW217:AX217)</f>
        <v>7</v>
      </c>
      <c r="AZ217" s="3">
        <f>SUM(AP217)-AW217</f>
        <v>0</v>
      </c>
      <c r="BA217" s="3">
        <f>SUM(AQ217)-AX217</f>
        <v>-1</v>
      </c>
      <c r="BB217" s="3">
        <f>SUM(AR217)-AY217</f>
        <v>-1</v>
      </c>
      <c r="BC217" s="19">
        <f>SUM(BB217)/AY217*100</f>
        <v>-14.285714285714285</v>
      </c>
      <c r="BD217" s="3"/>
      <c r="BE217" s="3"/>
      <c r="BF217" s="3"/>
      <c r="BG217" s="3"/>
      <c r="BH217" s="3">
        <v>1</v>
      </c>
      <c r="BI217" s="3"/>
      <c r="BJ217" s="3">
        <f>BB217+BE217+BF217+BG217+BH217+BI217-BD217</f>
        <v>0</v>
      </c>
      <c r="BK217" s="19">
        <f>SUM(BJ217)/AY217*100</f>
        <v>0</v>
      </c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</row>
    <row r="218" spans="1:94" s="20" customFormat="1" ht="23.25">
      <c r="A218" s="3"/>
      <c r="B218" s="3"/>
      <c r="C218" s="29" t="s">
        <v>261</v>
      </c>
      <c r="D218" s="30" t="s">
        <v>299</v>
      </c>
      <c r="E218" s="5"/>
      <c r="F218" s="3"/>
      <c r="G218" s="3"/>
      <c r="H218" s="3"/>
      <c r="I218" s="3"/>
      <c r="J218" s="3"/>
      <c r="K218" s="18"/>
      <c r="L218" s="3"/>
      <c r="M218" s="18"/>
      <c r="N218" s="3"/>
      <c r="O218" s="18"/>
      <c r="P218" s="3"/>
      <c r="Q218" s="18"/>
      <c r="R218" s="3"/>
      <c r="S218" s="18"/>
      <c r="T218" s="3"/>
      <c r="U218" s="18"/>
      <c r="V218" s="3"/>
      <c r="W218" s="18"/>
      <c r="X218" s="3"/>
      <c r="Y218" s="18"/>
      <c r="Z218" s="3"/>
      <c r="AA218" s="18"/>
      <c r="AB218" s="3"/>
      <c r="AC218" s="18"/>
      <c r="AD218" s="3"/>
      <c r="AE218" s="18"/>
      <c r="AF218" s="18"/>
      <c r="AG218" s="18"/>
      <c r="AH218" s="3"/>
      <c r="AI218" s="18"/>
      <c r="AJ218" s="3"/>
      <c r="AK218" s="18"/>
      <c r="AL218" s="3"/>
      <c r="AM218" s="18"/>
      <c r="AN218" s="3"/>
      <c r="AO218" s="3"/>
      <c r="AP218" s="3"/>
      <c r="AQ218" s="3"/>
      <c r="AR218" s="3"/>
      <c r="AS218" s="3"/>
      <c r="AT218" s="3"/>
      <c r="AU218" s="3"/>
      <c r="AV218" s="3"/>
      <c r="AW218" s="40"/>
      <c r="AX218" s="41"/>
      <c r="AY218" s="3"/>
      <c r="AZ218" s="3"/>
      <c r="BA218" s="3"/>
      <c r="BB218" s="3"/>
      <c r="BC218" s="19"/>
      <c r="BD218" s="3"/>
      <c r="BE218" s="3"/>
      <c r="BF218" s="3"/>
      <c r="BG218" s="3"/>
      <c r="BH218" s="3"/>
      <c r="BI218" s="3"/>
      <c r="BJ218" s="3"/>
      <c r="BK218" s="19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</row>
    <row r="219" spans="1:94" s="20" customFormat="1" ht="23.25">
      <c r="A219" s="3"/>
      <c r="B219" s="3"/>
      <c r="C219" s="46" t="s">
        <v>389</v>
      </c>
      <c r="D219" s="30" t="s">
        <v>508</v>
      </c>
      <c r="E219" s="5"/>
      <c r="F219" s="3"/>
      <c r="G219" s="3"/>
      <c r="H219" s="3"/>
      <c r="I219" s="3"/>
      <c r="J219" s="3"/>
      <c r="K219" s="18"/>
      <c r="L219" s="3"/>
      <c r="M219" s="18"/>
      <c r="N219" s="3"/>
      <c r="O219" s="18"/>
      <c r="P219" s="3"/>
      <c r="Q219" s="18"/>
      <c r="R219" s="3"/>
      <c r="S219" s="18"/>
      <c r="T219" s="3"/>
      <c r="U219" s="18"/>
      <c r="V219" s="3"/>
      <c r="W219" s="18"/>
      <c r="X219" s="3"/>
      <c r="Y219" s="18"/>
      <c r="Z219" s="3"/>
      <c r="AA219" s="18"/>
      <c r="AB219" s="3"/>
      <c r="AC219" s="18"/>
      <c r="AD219" s="3"/>
      <c r="AE219" s="18"/>
      <c r="AF219" s="18"/>
      <c r="AG219" s="18"/>
      <c r="AH219" s="3"/>
      <c r="AI219" s="18"/>
      <c r="AJ219" s="3"/>
      <c r="AK219" s="18"/>
      <c r="AL219" s="3"/>
      <c r="AM219" s="18"/>
      <c r="AN219" s="3"/>
      <c r="AO219" s="3"/>
      <c r="AP219" s="3"/>
      <c r="AQ219" s="3"/>
      <c r="AR219" s="3"/>
      <c r="AS219" s="3"/>
      <c r="AT219" s="3"/>
      <c r="AU219" s="3"/>
      <c r="AV219" s="3"/>
      <c r="AW219" s="40"/>
      <c r="AX219" s="41"/>
      <c r="AY219" s="3"/>
      <c r="AZ219" s="3"/>
      <c r="BA219" s="3"/>
      <c r="BB219" s="3"/>
      <c r="BC219" s="19"/>
      <c r="BD219" s="3"/>
      <c r="BE219" s="3"/>
      <c r="BF219" s="3"/>
      <c r="BG219" s="3"/>
      <c r="BH219" s="3"/>
      <c r="BI219" s="3"/>
      <c r="BJ219" s="3"/>
      <c r="BK219" s="19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</row>
    <row r="220" spans="1:94" s="20" customFormat="1" ht="23.25">
      <c r="A220" s="3">
        <v>70</v>
      </c>
      <c r="B220" s="3">
        <v>40010078</v>
      </c>
      <c r="C220" s="5" t="s">
        <v>144</v>
      </c>
      <c r="D220" s="5" t="s">
        <v>145</v>
      </c>
      <c r="E220" s="5" t="s">
        <v>139</v>
      </c>
      <c r="F220" s="3">
        <v>4</v>
      </c>
      <c r="G220" s="3">
        <v>8</v>
      </c>
      <c r="H220" s="3">
        <v>1</v>
      </c>
      <c r="I220" s="3" t="s">
        <v>4</v>
      </c>
      <c r="J220" s="3">
        <v>17</v>
      </c>
      <c r="K220" s="18">
        <f>IF(J220=0,0,IF(J220&lt;10,1,IF(MOD(J220,30)&lt;10,ROUNDDOWN(J220/30,0),ROUNDUP(J220/30,0))))</f>
        <v>1</v>
      </c>
      <c r="L220" s="3">
        <v>16</v>
      </c>
      <c r="M220" s="18">
        <f>IF(L220=0,0,IF(L220&lt;10,1,IF(MOD(L220,30)&lt;10,ROUNDDOWN(L220/30,0),ROUNDUP(L220/30,0))))</f>
        <v>1</v>
      </c>
      <c r="N220" s="3">
        <v>4</v>
      </c>
      <c r="O220" s="18">
        <f>IF(N220=0,0,IF(N220&lt;10,1,IF(MOD(N220,30)&lt;10,ROUNDDOWN(N220/30,0),ROUNDUP(N220/30,0))))</f>
        <v>1</v>
      </c>
      <c r="P220" s="3">
        <v>14</v>
      </c>
      <c r="Q220" s="18">
        <f>IF(P220=0,0,IF(P220&lt;10,1,IF(MOD(P220,40)&lt;10,ROUNDDOWN(P220/40,0),ROUNDUP(P220/40,0))))</f>
        <v>1</v>
      </c>
      <c r="R220" s="3">
        <v>22</v>
      </c>
      <c r="S220" s="18">
        <f>IF(R220=0,0,IF(R220&lt;10,1,IF(MOD(R220,40)&lt;10,ROUNDDOWN(R220/40,0),ROUNDUP(R220/40,0))))</f>
        <v>1</v>
      </c>
      <c r="T220" s="3">
        <v>20</v>
      </c>
      <c r="U220" s="18">
        <f>IF(T220=0,0,IF(T220&lt;10,1,IF(MOD(T220,40)&lt;10,ROUNDDOWN(T220/40,0),ROUNDUP(T220/40,0))))</f>
        <v>1</v>
      </c>
      <c r="V220" s="3">
        <v>15</v>
      </c>
      <c r="W220" s="18">
        <f>IF(V220=0,0,IF(V220&lt;10,1,IF(MOD(V220,40)&lt;10,ROUNDDOWN(V220/40,0),ROUNDUP(V220/40,0))))</f>
        <v>1</v>
      </c>
      <c r="X220" s="3">
        <v>13</v>
      </c>
      <c r="Y220" s="18">
        <f>IF(X220=0,0,IF(X220&lt;10,1,IF(MOD(X220,40)&lt;10,ROUNDDOWN(X220/40,0),ROUNDUP(X220/40,0))))</f>
        <v>1</v>
      </c>
      <c r="Z220" s="3">
        <v>17</v>
      </c>
      <c r="AA220" s="18">
        <f>IF(Z220=0,0,IF(Z220&lt;10,1,IF(MOD(Z220,40)&lt;10,ROUNDDOWN(Z220/40,0),ROUNDUP(Z220/40,0))))</f>
        <v>1</v>
      </c>
      <c r="AB220" s="3"/>
      <c r="AC220" s="18">
        <f>IF(AB220=0,0,IF(AB220&lt;10,1,IF(MOD(AB220,40)&lt;10,ROUNDDOWN(AB220/40,0),ROUNDUP(AB220/40,0))))</f>
        <v>0</v>
      </c>
      <c r="AD220" s="3"/>
      <c r="AE220" s="18">
        <f>IF(AD220=0,0,IF(AD220&lt;10,1,IF(MOD(AD220,40)&lt;10,ROUNDDOWN(AD220/40,0),ROUNDUP(AD220/40,0))))</f>
        <v>0</v>
      </c>
      <c r="AF220" s="18"/>
      <c r="AG220" s="18">
        <f>IF(AF220=0,0,IF(AF220&lt;10,1,IF(MOD(AF220,40)&lt;10,ROUNDDOWN(AF220/40,0),ROUNDUP(AF220/40,0))))</f>
        <v>0</v>
      </c>
      <c r="AH220" s="3"/>
      <c r="AI220" s="18">
        <f>IF(AH220=0,0,IF(AH220&lt;10,1,IF(MOD(AH220,40)&lt;10,ROUNDDOWN(AH220/40,0),ROUNDUP(AH220/40,0))))</f>
        <v>0</v>
      </c>
      <c r="AJ220" s="3"/>
      <c r="AK220" s="18">
        <f>IF(AJ220=0,0,IF(AJ220&lt;10,1,IF(MOD(AJ220,40)&lt;10,ROUNDDOWN(AJ220/40,0),ROUNDUP(AJ220/40,0))))</f>
        <v>0</v>
      </c>
      <c r="AL220" s="3"/>
      <c r="AM220" s="18">
        <f>IF(AL220=0,0,IF(AL220&lt;10,1,IF(MOD(AL220,40)&lt;10,ROUNDDOWN(AL220/40,0),ROUNDUP(AL220/40,0))))</f>
        <v>0</v>
      </c>
      <c r="AN220" s="3">
        <f>SUM(J220+L220+N220+P220+R220+T220+V220+X220+Z220+AB220+AD220+AF220+AH220+AJ220+AL220)</f>
        <v>138</v>
      </c>
      <c r="AO220" s="3">
        <f>SUM(K220+M220+O220+Q220+S220+U220+W220+Y220+AA220+AC220+AE220+AG220+AI220+AK220+AM220)</f>
        <v>9</v>
      </c>
      <c r="AP220" s="3">
        <v>1</v>
      </c>
      <c r="AQ220" s="3">
        <v>8</v>
      </c>
      <c r="AR220" s="3">
        <f>SUM(AP220:AQ220)</f>
        <v>9</v>
      </c>
      <c r="AS220" s="3">
        <v>1</v>
      </c>
      <c r="AT220" s="3">
        <v>0</v>
      </c>
      <c r="AU220" s="3">
        <v>8</v>
      </c>
      <c r="AV220" s="3">
        <v>0</v>
      </c>
      <c r="AW220" s="40">
        <f>IF(AN220&lt;=0,0,IF(AN220&lt;=359,1,IF(AN220&lt;=719,2,IF(AN220&lt;=1079,3,IF(AN220&lt;=1679,4,IF(AN220&lt;=1680,5,IF(AN220&lt;=1680,1,5)))))))</f>
        <v>1</v>
      </c>
      <c r="AX220" s="41">
        <f>IF(AN220&gt;120,ROUND(((((K220+M220+O220)*30)+(J220+L220+N220))/50+(((Q220+S220+U220+W220+Y220+AA220)*40)+(P220+R220+T220+V220+X220+Z220))/50+(AC220+AE220+AG220+AI220+AK220+AM220)*2),0),IF((J220+L220+N220+P220+R220+T220+V220+X220+Z220)&lt;=0,0,IF((J220+L220+N220+P220+R220+T220+V220+X220+Z220)&lt;=20,1,IF((J220+L220+N220+P220+R220+T220+V220+X220+Z220)&lt;=40,2,IF((J220+L220+N220+P220+R220+T220+V220+X220+Z220)&lt;=60,3,IF((J220+L220+N220+P220+R220+T220+V220+X220+Z220)&lt;=80,4,IF((J220+L220+N220+P220+R220+T220+V220+X220+Z220)&lt;=100,5,IF((J220+L220+N220+P220+R220+T220+V220+X220+Z220)&lt;=120,6,0)))))))+((AC220+AE220+AG220+AI220+AK220+AM220)*2))</f>
        <v>9</v>
      </c>
      <c r="AY220" s="3">
        <f>SUM(AW220:AX220)</f>
        <v>10</v>
      </c>
      <c r="AZ220" s="3">
        <f>SUM(AP220)-AW220</f>
        <v>0</v>
      </c>
      <c r="BA220" s="3">
        <f>SUM(AQ220)-AX220</f>
        <v>-1</v>
      </c>
      <c r="BB220" s="3">
        <f>SUM(AR220)-AY220</f>
        <v>-1</v>
      </c>
      <c r="BC220" s="19">
        <f>SUM(BB220)/AY220*100</f>
        <v>-10</v>
      </c>
      <c r="BD220" s="19"/>
      <c r="BE220" s="3"/>
      <c r="BF220" s="3"/>
      <c r="BG220" s="3"/>
      <c r="BH220" s="3">
        <v>1</v>
      </c>
      <c r="BI220" s="3">
        <v>1</v>
      </c>
      <c r="BJ220" s="3">
        <f>BB220+BE220+BF220+BG220+BH220+BI220-BD220</f>
        <v>1</v>
      </c>
      <c r="BK220" s="19">
        <f>SUM(BJ220)/AY220*100</f>
        <v>10</v>
      </c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</row>
    <row r="221" spans="1:94" s="20" customFormat="1" ht="23.25">
      <c r="A221" s="3"/>
      <c r="B221" s="3"/>
      <c r="C221" s="29" t="s">
        <v>261</v>
      </c>
      <c r="D221" s="30" t="s">
        <v>350</v>
      </c>
      <c r="E221" s="5"/>
      <c r="F221" s="3"/>
      <c r="G221" s="3"/>
      <c r="H221" s="3"/>
      <c r="I221" s="3"/>
      <c r="J221" s="3"/>
      <c r="K221" s="18"/>
      <c r="L221" s="3"/>
      <c r="M221" s="18"/>
      <c r="N221" s="3"/>
      <c r="O221" s="18"/>
      <c r="P221" s="3"/>
      <c r="Q221" s="18"/>
      <c r="R221" s="3"/>
      <c r="S221" s="18"/>
      <c r="T221" s="3"/>
      <c r="U221" s="18"/>
      <c r="V221" s="3"/>
      <c r="W221" s="18"/>
      <c r="X221" s="3"/>
      <c r="Y221" s="18"/>
      <c r="Z221" s="3"/>
      <c r="AA221" s="18"/>
      <c r="AB221" s="3"/>
      <c r="AC221" s="18"/>
      <c r="AD221" s="3"/>
      <c r="AE221" s="18"/>
      <c r="AF221" s="18"/>
      <c r="AG221" s="18"/>
      <c r="AH221" s="3"/>
      <c r="AI221" s="18"/>
      <c r="AJ221" s="3"/>
      <c r="AK221" s="18"/>
      <c r="AL221" s="3"/>
      <c r="AM221" s="18"/>
      <c r="AN221" s="3"/>
      <c r="AO221" s="3"/>
      <c r="AP221" s="3"/>
      <c r="AQ221" s="3"/>
      <c r="AR221" s="3"/>
      <c r="AS221" s="3"/>
      <c r="AT221" s="3"/>
      <c r="AU221" s="3"/>
      <c r="AV221" s="3"/>
      <c r="AW221" s="40"/>
      <c r="AX221" s="41"/>
      <c r="AY221" s="3"/>
      <c r="AZ221" s="3"/>
      <c r="BA221" s="3"/>
      <c r="BB221" s="3"/>
      <c r="BC221" s="19"/>
      <c r="BD221" s="19"/>
      <c r="BE221" s="3"/>
      <c r="BF221" s="3"/>
      <c r="BG221" s="3"/>
      <c r="BH221" s="3"/>
      <c r="BI221" s="3"/>
      <c r="BJ221" s="3"/>
      <c r="BK221" s="19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</row>
    <row r="222" spans="1:94" s="20" customFormat="1" ht="23.25">
      <c r="A222" s="3"/>
      <c r="B222" s="3"/>
      <c r="C222" s="46" t="s">
        <v>389</v>
      </c>
      <c r="D222" s="30" t="s">
        <v>491</v>
      </c>
      <c r="E222" s="5"/>
      <c r="F222" s="3"/>
      <c r="G222" s="3"/>
      <c r="H222" s="3"/>
      <c r="I222" s="3"/>
      <c r="J222" s="3"/>
      <c r="K222" s="18"/>
      <c r="L222" s="3"/>
      <c r="M222" s="18"/>
      <c r="N222" s="3"/>
      <c r="O222" s="18"/>
      <c r="P222" s="3"/>
      <c r="Q222" s="18"/>
      <c r="R222" s="3"/>
      <c r="S222" s="18"/>
      <c r="T222" s="3"/>
      <c r="U222" s="18"/>
      <c r="V222" s="3"/>
      <c r="W222" s="18"/>
      <c r="X222" s="3"/>
      <c r="Y222" s="18"/>
      <c r="Z222" s="3"/>
      <c r="AA222" s="18"/>
      <c r="AB222" s="3"/>
      <c r="AC222" s="18"/>
      <c r="AD222" s="3"/>
      <c r="AE222" s="18"/>
      <c r="AF222" s="18"/>
      <c r="AG222" s="18"/>
      <c r="AH222" s="3"/>
      <c r="AI222" s="18"/>
      <c r="AJ222" s="3"/>
      <c r="AK222" s="18"/>
      <c r="AL222" s="3"/>
      <c r="AM222" s="18"/>
      <c r="AN222" s="3"/>
      <c r="AO222" s="3"/>
      <c r="AP222" s="3"/>
      <c r="AQ222" s="3"/>
      <c r="AR222" s="3"/>
      <c r="AS222" s="3"/>
      <c r="AT222" s="3"/>
      <c r="AU222" s="3"/>
      <c r="AV222" s="3"/>
      <c r="AW222" s="40"/>
      <c r="AX222" s="41"/>
      <c r="AY222" s="3"/>
      <c r="AZ222" s="3"/>
      <c r="BA222" s="3"/>
      <c r="BB222" s="3"/>
      <c r="BC222" s="19"/>
      <c r="BD222" s="19"/>
      <c r="BE222" s="3"/>
      <c r="BF222" s="3"/>
      <c r="BG222" s="3"/>
      <c r="BH222" s="3"/>
      <c r="BI222" s="3"/>
      <c r="BJ222" s="3"/>
      <c r="BK222" s="19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</row>
    <row r="223" spans="1:94" s="20" customFormat="1" ht="23.25">
      <c r="A223" s="3">
        <v>71</v>
      </c>
      <c r="B223" s="3">
        <v>40010106</v>
      </c>
      <c r="C223" s="5" t="s">
        <v>192</v>
      </c>
      <c r="D223" s="5" t="s">
        <v>179</v>
      </c>
      <c r="E223" s="5" t="s">
        <v>139</v>
      </c>
      <c r="F223" s="3">
        <v>2</v>
      </c>
      <c r="G223" s="3">
        <v>26</v>
      </c>
      <c r="H223" s="3">
        <v>1</v>
      </c>
      <c r="I223" s="3" t="s">
        <v>4</v>
      </c>
      <c r="J223" s="3">
        <v>0</v>
      </c>
      <c r="K223" s="18">
        <f>IF(J223=0,0,IF(J223&lt;10,1,IF(MOD(J223,30)&lt;10,ROUNDDOWN(J223/30,0),ROUNDUP(J223/30,0))))</f>
        <v>0</v>
      </c>
      <c r="L223" s="3">
        <v>22</v>
      </c>
      <c r="M223" s="18">
        <f>IF(L223=0,0,IF(L223&lt;10,1,IF(MOD(L223,30)&lt;10,ROUNDDOWN(L223/30,0),ROUNDUP(L223/30,0))))</f>
        <v>1</v>
      </c>
      <c r="N223" s="3">
        <v>15</v>
      </c>
      <c r="O223" s="18">
        <f>IF(N223=0,0,IF(N223&lt;10,1,IF(MOD(N223,30)&lt;10,ROUNDDOWN(N223/30,0),ROUNDUP(N223/30,0))))</f>
        <v>1</v>
      </c>
      <c r="P223" s="3">
        <v>22</v>
      </c>
      <c r="Q223" s="18">
        <f>IF(P223=0,0,IF(P223&lt;10,1,IF(MOD(P223,40)&lt;10,ROUNDDOWN(P223/40,0),ROUNDUP(P223/40,0))))</f>
        <v>1</v>
      </c>
      <c r="R223" s="3">
        <v>19</v>
      </c>
      <c r="S223" s="18">
        <f>IF(R223=0,0,IF(R223&lt;10,1,IF(MOD(R223,40)&lt;10,ROUNDDOWN(R223/40,0),ROUNDUP(R223/40,0))))</f>
        <v>1</v>
      </c>
      <c r="T223" s="3">
        <v>22</v>
      </c>
      <c r="U223" s="18">
        <f>IF(T223=0,0,IF(T223&lt;10,1,IF(MOD(T223,40)&lt;10,ROUNDDOWN(T223/40,0),ROUNDUP(T223/40,0))))</f>
        <v>1</v>
      </c>
      <c r="V223" s="3">
        <v>13</v>
      </c>
      <c r="W223" s="18">
        <f>IF(V223=0,0,IF(V223&lt;10,1,IF(MOD(V223,40)&lt;10,ROUNDDOWN(V223/40,0),ROUNDUP(V223/40,0))))</f>
        <v>1</v>
      </c>
      <c r="X223" s="3">
        <v>15</v>
      </c>
      <c r="Y223" s="18">
        <f>IF(X223=0,0,IF(X223&lt;10,1,IF(MOD(X223,40)&lt;10,ROUNDDOWN(X223/40,0),ROUNDUP(X223/40,0))))</f>
        <v>1</v>
      </c>
      <c r="Z223" s="3">
        <v>17</v>
      </c>
      <c r="AA223" s="18">
        <f>IF(Z223=0,0,IF(Z223&lt;10,1,IF(MOD(Z223,40)&lt;10,ROUNDDOWN(Z223/40,0),ROUNDUP(Z223/40,0))))</f>
        <v>1</v>
      </c>
      <c r="AB223" s="3"/>
      <c r="AC223" s="18">
        <f>IF(AB223=0,0,IF(AB223&lt;10,1,IF(MOD(AB223,40)&lt;10,ROUNDDOWN(AB223/40,0),ROUNDUP(AB223/40,0))))</f>
        <v>0</v>
      </c>
      <c r="AD223" s="3"/>
      <c r="AE223" s="18">
        <f>IF(AD223=0,0,IF(AD223&lt;10,1,IF(MOD(AD223,40)&lt;10,ROUNDDOWN(AD223/40,0),ROUNDUP(AD223/40,0))))</f>
        <v>0</v>
      </c>
      <c r="AF223" s="18"/>
      <c r="AG223" s="18">
        <f>IF(AF223=0,0,IF(AF223&lt;10,1,IF(MOD(AF223,40)&lt;10,ROUNDDOWN(AF223/40,0),ROUNDUP(AF223/40,0))))</f>
        <v>0</v>
      </c>
      <c r="AH223" s="3"/>
      <c r="AI223" s="18">
        <f>IF(AH223=0,0,IF(AH223&lt;10,1,IF(MOD(AH223,40)&lt;10,ROUNDDOWN(AH223/40,0),ROUNDUP(AH223/40,0))))</f>
        <v>0</v>
      </c>
      <c r="AJ223" s="3"/>
      <c r="AK223" s="18">
        <f>IF(AJ223=0,0,IF(AJ223&lt;10,1,IF(MOD(AJ223,40)&lt;10,ROUNDDOWN(AJ223/40,0),ROUNDUP(AJ223/40,0))))</f>
        <v>0</v>
      </c>
      <c r="AL223" s="3"/>
      <c r="AM223" s="18">
        <f>IF(AL223=0,0,IF(AL223&lt;10,1,IF(MOD(AL223,40)&lt;10,ROUNDDOWN(AL223/40,0),ROUNDUP(AL223/40,0))))</f>
        <v>0</v>
      </c>
      <c r="AN223" s="3">
        <f>SUM(J223+L223+N223+P223+R223+T223+V223+X223+Z223+AB223+AD223+AF223+AH223+AJ223+AL223)</f>
        <v>145</v>
      </c>
      <c r="AO223" s="3">
        <f>SUM(K223+M223+O223+Q223+S223+U223+W223+Y223+AA223+AC223+AE223+AG223+AI223+AK223+AM223)</f>
        <v>8</v>
      </c>
      <c r="AP223" s="3">
        <v>1</v>
      </c>
      <c r="AQ223" s="3">
        <v>8</v>
      </c>
      <c r="AR223" s="3">
        <f>SUM(AP223:AQ223)</f>
        <v>9</v>
      </c>
      <c r="AS223" s="3">
        <v>1</v>
      </c>
      <c r="AT223" s="3">
        <v>0</v>
      </c>
      <c r="AU223" s="3">
        <v>8</v>
      </c>
      <c r="AV223" s="3">
        <v>0</v>
      </c>
      <c r="AW223" s="40">
        <f>IF(AN223&lt;=0,0,IF(AN223&lt;=359,1,IF(AN223&lt;=719,2,IF(AN223&lt;=1079,3,IF(AN223&lt;=1679,4,IF(AN223&lt;=1680,5,IF(AN223&lt;=1680,1,5)))))))</f>
        <v>1</v>
      </c>
      <c r="AX223" s="41">
        <f>IF(AN223&gt;120,ROUND(((((K223+M223+O223)*30)+(J223+L223+N223))/50+(((Q223+S223+U223+W223+Y223+AA223)*40)+(P223+R223+T223+V223+X223+Z223))/50+(AC223+AE223+AG223+AI223+AK223+AM223)*2),0),IF((J223+L223+N223+P223+R223+T223+V223+X223+Z223)&lt;=0,0,IF((J223+L223+N223+P223+R223+T223+V223+X223+Z223)&lt;=20,1,IF((J223+L223+N223+P223+R223+T223+V223+X223+Z223)&lt;=40,2,IF((J223+L223+N223+P223+R223+T223+V223+X223+Z223)&lt;=60,3,IF((J223+L223+N223+P223+R223+T223+V223+X223+Z223)&lt;=80,4,IF((J223+L223+N223+P223+R223+T223+V223+X223+Z223)&lt;=100,5,IF((J223+L223+N223+P223+R223+T223+V223+X223+Z223)&lt;=120,6,0)))))))+((AC223+AE223+AG223+AI223+AK223+AM223)*2))</f>
        <v>9</v>
      </c>
      <c r="AY223" s="3">
        <f>SUM(AW223:AX223)</f>
        <v>10</v>
      </c>
      <c r="AZ223" s="3">
        <f>SUM(AP223)-AW223</f>
        <v>0</v>
      </c>
      <c r="BA223" s="3">
        <f>SUM(AQ223)-AX223</f>
        <v>-1</v>
      </c>
      <c r="BB223" s="3">
        <f>SUM(AR223)-AY223</f>
        <v>-1</v>
      </c>
      <c r="BC223" s="19">
        <f>SUM(BB223)/AY223*100</f>
        <v>-10</v>
      </c>
      <c r="BD223" s="3"/>
      <c r="BE223" s="3"/>
      <c r="BF223" s="3">
        <v>1</v>
      </c>
      <c r="BG223" s="3"/>
      <c r="BH223" s="3"/>
      <c r="BI223" s="3"/>
      <c r="BJ223" s="3">
        <f>BB223+BE223+BF223+BG223+BH223+BI223-BD223</f>
        <v>0</v>
      </c>
      <c r="BK223" s="19">
        <f>SUM(BJ223)/AY223*100</f>
        <v>0</v>
      </c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</row>
    <row r="224" spans="1:94" s="20" customFormat="1" ht="23.25">
      <c r="A224" s="3"/>
      <c r="B224" s="3"/>
      <c r="C224" s="29" t="s">
        <v>261</v>
      </c>
      <c r="D224" s="30" t="s">
        <v>370</v>
      </c>
      <c r="E224" s="5"/>
      <c r="F224" s="3"/>
      <c r="G224" s="3"/>
      <c r="H224" s="3"/>
      <c r="I224" s="3"/>
      <c r="J224" s="3"/>
      <c r="K224" s="18"/>
      <c r="L224" s="3"/>
      <c r="M224" s="18"/>
      <c r="N224" s="3"/>
      <c r="O224" s="18"/>
      <c r="P224" s="3"/>
      <c r="Q224" s="18"/>
      <c r="R224" s="3"/>
      <c r="S224" s="18"/>
      <c r="T224" s="3"/>
      <c r="U224" s="18"/>
      <c r="V224" s="3"/>
      <c r="W224" s="18"/>
      <c r="X224" s="3"/>
      <c r="Y224" s="18"/>
      <c r="Z224" s="3"/>
      <c r="AA224" s="18"/>
      <c r="AB224" s="3"/>
      <c r="AC224" s="18"/>
      <c r="AD224" s="3"/>
      <c r="AE224" s="18"/>
      <c r="AF224" s="18"/>
      <c r="AG224" s="18"/>
      <c r="AH224" s="3"/>
      <c r="AI224" s="18"/>
      <c r="AJ224" s="3"/>
      <c r="AK224" s="18"/>
      <c r="AL224" s="3"/>
      <c r="AM224" s="18"/>
      <c r="AN224" s="3"/>
      <c r="AO224" s="3"/>
      <c r="AP224" s="3"/>
      <c r="AQ224" s="3"/>
      <c r="AR224" s="3"/>
      <c r="AS224" s="3"/>
      <c r="AT224" s="3"/>
      <c r="AU224" s="3"/>
      <c r="AV224" s="3"/>
      <c r="AW224" s="40"/>
      <c r="AX224" s="41"/>
      <c r="AY224" s="3"/>
      <c r="AZ224" s="3"/>
      <c r="BA224" s="3"/>
      <c r="BB224" s="3"/>
      <c r="BC224" s="19"/>
      <c r="BD224" s="3"/>
      <c r="BE224" s="3"/>
      <c r="BF224" s="3"/>
      <c r="BG224" s="3"/>
      <c r="BH224" s="3"/>
      <c r="BI224" s="3"/>
      <c r="BJ224" s="3"/>
      <c r="BK224" s="19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</row>
    <row r="225" spans="1:94" s="20" customFormat="1" ht="23.25">
      <c r="A225" s="3"/>
      <c r="B225" s="3"/>
      <c r="C225" s="46" t="s">
        <v>389</v>
      </c>
      <c r="D225" s="30" t="s">
        <v>509</v>
      </c>
      <c r="E225" s="5"/>
      <c r="F225" s="3"/>
      <c r="G225" s="3"/>
      <c r="H225" s="3"/>
      <c r="I225" s="3"/>
      <c r="J225" s="3"/>
      <c r="K225" s="18"/>
      <c r="L225" s="3"/>
      <c r="M225" s="18"/>
      <c r="N225" s="3"/>
      <c r="O225" s="18"/>
      <c r="P225" s="3"/>
      <c r="Q225" s="18"/>
      <c r="R225" s="3"/>
      <c r="S225" s="18"/>
      <c r="T225" s="3"/>
      <c r="U225" s="18"/>
      <c r="V225" s="3"/>
      <c r="W225" s="18"/>
      <c r="X225" s="3"/>
      <c r="Y225" s="18"/>
      <c r="Z225" s="3"/>
      <c r="AA225" s="18"/>
      <c r="AB225" s="3"/>
      <c r="AC225" s="18"/>
      <c r="AD225" s="3"/>
      <c r="AE225" s="18"/>
      <c r="AF225" s="18"/>
      <c r="AG225" s="18"/>
      <c r="AH225" s="3"/>
      <c r="AI225" s="18"/>
      <c r="AJ225" s="3"/>
      <c r="AK225" s="18"/>
      <c r="AL225" s="3"/>
      <c r="AM225" s="18"/>
      <c r="AN225" s="3"/>
      <c r="AO225" s="3"/>
      <c r="AP225" s="3"/>
      <c r="AQ225" s="3"/>
      <c r="AR225" s="3"/>
      <c r="AS225" s="3"/>
      <c r="AT225" s="3"/>
      <c r="AU225" s="3"/>
      <c r="AV225" s="3"/>
      <c r="AW225" s="40"/>
      <c r="AX225" s="41"/>
      <c r="AY225" s="3"/>
      <c r="AZ225" s="3"/>
      <c r="BA225" s="3"/>
      <c r="BB225" s="3"/>
      <c r="BC225" s="19"/>
      <c r="BD225" s="3"/>
      <c r="BE225" s="3"/>
      <c r="BF225" s="3"/>
      <c r="BG225" s="3"/>
      <c r="BH225" s="3"/>
      <c r="BI225" s="3"/>
      <c r="BJ225" s="3"/>
      <c r="BK225" s="19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</row>
    <row r="226" spans="1:94" s="20" customFormat="1" ht="23.25">
      <c r="A226" s="3"/>
      <c r="B226" s="3"/>
      <c r="C226" s="46"/>
      <c r="D226" s="30"/>
      <c r="E226" s="5"/>
      <c r="F226" s="3"/>
      <c r="G226" s="3"/>
      <c r="H226" s="3"/>
      <c r="I226" s="3"/>
      <c r="J226" s="3"/>
      <c r="K226" s="18"/>
      <c r="L226" s="3"/>
      <c r="M226" s="18"/>
      <c r="N226" s="3"/>
      <c r="O226" s="18"/>
      <c r="P226" s="3"/>
      <c r="Q226" s="18"/>
      <c r="R226" s="3"/>
      <c r="S226" s="18"/>
      <c r="T226" s="3"/>
      <c r="U226" s="18"/>
      <c r="V226" s="3"/>
      <c r="W226" s="18"/>
      <c r="X226" s="3"/>
      <c r="Y226" s="18"/>
      <c r="Z226" s="3"/>
      <c r="AA226" s="18"/>
      <c r="AB226" s="3"/>
      <c r="AC226" s="18"/>
      <c r="AD226" s="3"/>
      <c r="AE226" s="18"/>
      <c r="AF226" s="18"/>
      <c r="AG226" s="18"/>
      <c r="AH226" s="3"/>
      <c r="AI226" s="18"/>
      <c r="AJ226" s="3"/>
      <c r="AK226" s="18"/>
      <c r="AL226" s="3"/>
      <c r="AM226" s="18"/>
      <c r="AN226" s="3"/>
      <c r="AO226" s="3"/>
      <c r="AP226" s="3"/>
      <c r="AQ226" s="3"/>
      <c r="AR226" s="3"/>
      <c r="AS226" s="3"/>
      <c r="AT226" s="3"/>
      <c r="AU226" s="3"/>
      <c r="AV226" s="3"/>
      <c r="AW226" s="40"/>
      <c r="AX226" s="41"/>
      <c r="AY226" s="3"/>
      <c r="AZ226" s="3"/>
      <c r="BA226" s="3"/>
      <c r="BB226" s="3"/>
      <c r="BC226" s="19"/>
      <c r="BD226" s="3"/>
      <c r="BE226" s="3"/>
      <c r="BF226" s="3"/>
      <c r="BG226" s="3"/>
      <c r="BH226" s="3"/>
      <c r="BI226" s="3"/>
      <c r="BJ226" s="3"/>
      <c r="BK226" s="19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</row>
    <row r="227" spans="1:96" s="42" customFormat="1" ht="23.25">
      <c r="A227" s="3">
        <v>72</v>
      </c>
      <c r="B227" s="3">
        <v>40010165</v>
      </c>
      <c r="C227" s="5" t="s">
        <v>23</v>
      </c>
      <c r="D227" s="5" t="s">
        <v>5</v>
      </c>
      <c r="E227" s="5" t="s">
        <v>5</v>
      </c>
      <c r="F227" s="3">
        <v>10</v>
      </c>
      <c r="G227" s="3">
        <v>30</v>
      </c>
      <c r="H227" s="3">
        <v>1</v>
      </c>
      <c r="I227" s="3" t="s">
        <v>4</v>
      </c>
      <c r="J227" s="3">
        <v>0</v>
      </c>
      <c r="K227" s="18">
        <f>IF(J227=0,0,IF(J227&lt;10,1,IF(MOD(J227,30)&lt;10,ROUNDDOWN(J227/30,0),ROUNDUP(J227/30,0))))</f>
        <v>0</v>
      </c>
      <c r="L227" s="3">
        <v>19</v>
      </c>
      <c r="M227" s="18">
        <f>IF(L227=0,0,IF(L227&lt;10,1,IF(MOD(L227,30)&lt;10,ROUNDDOWN(L227/30,0),ROUNDUP(L227/30,0))))</f>
        <v>1</v>
      </c>
      <c r="N227" s="3">
        <v>14</v>
      </c>
      <c r="O227" s="18">
        <f>IF(N227=0,0,IF(N227&lt;10,1,IF(MOD(N227,30)&lt;10,ROUNDDOWN(N227/30,0),ROUNDUP(N227/30,0))))</f>
        <v>1</v>
      </c>
      <c r="P227" s="3">
        <v>26</v>
      </c>
      <c r="Q227" s="18">
        <f>IF(P227=0,0,IF(P227&lt;10,1,IF(MOD(P227,40)&lt;10,ROUNDDOWN(P227/40,0),ROUNDUP(P227/40,0))))</f>
        <v>1</v>
      </c>
      <c r="R227" s="3">
        <v>31</v>
      </c>
      <c r="S227" s="18">
        <f>IF(R227=0,0,IF(R227&lt;10,1,IF(MOD(R227,40)&lt;10,ROUNDDOWN(R227/40,0),ROUNDUP(R227/40,0))))</f>
        <v>1</v>
      </c>
      <c r="T227" s="3">
        <v>29</v>
      </c>
      <c r="U227" s="18">
        <f>IF(T227=0,0,IF(T227&lt;10,1,IF(MOD(T227,40)&lt;10,ROUNDDOWN(T227/40,0),ROUNDUP(T227/40,0))))</f>
        <v>1</v>
      </c>
      <c r="V227" s="3">
        <v>28</v>
      </c>
      <c r="W227" s="18">
        <f>IF(V227=0,0,IF(V227&lt;10,1,IF(MOD(V227,40)&lt;10,ROUNDDOWN(V227/40,0),ROUNDUP(V227/40,0))))</f>
        <v>1</v>
      </c>
      <c r="X227" s="3">
        <v>25</v>
      </c>
      <c r="Y227" s="18">
        <f>IF(X227=0,0,IF(X227&lt;10,1,IF(MOD(X227,40)&lt;10,ROUNDDOWN(X227/40,0),ROUNDUP(X227/40,0))))</f>
        <v>1</v>
      </c>
      <c r="Z227" s="3">
        <v>37</v>
      </c>
      <c r="AA227" s="18">
        <f>IF(Z227=0,0,IF(Z227&lt;10,1,IF(MOD(Z227,40)&lt;10,ROUNDDOWN(Z227/40,0),ROUNDUP(Z227/40,0))))</f>
        <v>1</v>
      </c>
      <c r="AB227" s="3"/>
      <c r="AC227" s="18">
        <f>IF(AB227=0,0,IF(AB227&lt;10,1,IF(MOD(AB227,40)&lt;10,ROUNDDOWN(AB227/40,0),ROUNDUP(AB227/40,0))))</f>
        <v>0</v>
      </c>
      <c r="AD227" s="3"/>
      <c r="AE227" s="18">
        <f>IF(AD227=0,0,IF(AD227&lt;10,1,IF(MOD(AD227,40)&lt;10,ROUNDDOWN(AD227/40,0),ROUNDUP(AD227/40,0))))</f>
        <v>0</v>
      </c>
      <c r="AF227" s="18"/>
      <c r="AG227" s="18">
        <f>IF(AF227=0,0,IF(AF227&lt;10,1,IF(MOD(AF227,40)&lt;10,ROUNDDOWN(AF227/40,0),ROUNDUP(AF227/40,0))))</f>
        <v>0</v>
      </c>
      <c r="AH227" s="3"/>
      <c r="AI227" s="18">
        <f>IF(AH227=0,0,IF(AH227&lt;10,1,IF(MOD(AH227,40)&lt;10,ROUNDDOWN(AH227/40,0),ROUNDUP(AH227/40,0))))</f>
        <v>0</v>
      </c>
      <c r="AJ227" s="3"/>
      <c r="AK227" s="18">
        <f>IF(AJ227=0,0,IF(AJ227&lt;10,1,IF(MOD(AJ227,40)&lt;10,ROUNDDOWN(AJ227/40,0),ROUNDUP(AJ227/40,0))))</f>
        <v>0</v>
      </c>
      <c r="AL227" s="3"/>
      <c r="AM227" s="18">
        <f>IF(AL227=0,0,IF(AL227&lt;10,1,IF(MOD(AL227,40)&lt;10,ROUNDDOWN(AL227/40,0),ROUNDUP(AL227/40,0))))</f>
        <v>0</v>
      </c>
      <c r="AN227" s="3">
        <f>SUM(J227+L227+N227+P227+R227+T227+V227+X227+Z227+AB227+AD227+AF227+AH227+AJ227+AL227)</f>
        <v>209</v>
      </c>
      <c r="AO227" s="3">
        <f>SUM(K227+M227+O227+Q227+S227+U227+W227+Y227+AA227+AC227+AE227+AG227+AI227+AK227+AM227)</f>
        <v>8</v>
      </c>
      <c r="AP227" s="3">
        <v>1</v>
      </c>
      <c r="AQ227" s="3">
        <v>9</v>
      </c>
      <c r="AR227" s="3">
        <f>SUM(AP227:AQ227)</f>
        <v>10</v>
      </c>
      <c r="AS227" s="3">
        <v>1</v>
      </c>
      <c r="AT227" s="3">
        <v>0</v>
      </c>
      <c r="AU227" s="3">
        <v>9</v>
      </c>
      <c r="AV227" s="3">
        <v>0</v>
      </c>
      <c r="AW227" s="40">
        <f>IF(AN227&lt;=0,0,IF(AN227&lt;=359,1,IF(AN227&lt;=719,2,IF(AN227&lt;=1079,3,IF(AN227&lt;=1679,4,IF(AN227&lt;=1680,5,IF(AN227&lt;=1680,1,5)))))))</f>
        <v>1</v>
      </c>
      <c r="AX227" s="41">
        <f>IF(AN227&gt;120,ROUND(((((K227+M227+O227)*30)+(J227+L227+N227))/50+(((Q227+S227+U227+W227+Y227+AA227)*40)+(P227+R227+T227+V227+X227+Z227))/50+(AC227+AE227+AG227+AI227+AK227+AM227)*2),0),IF((J227+L227+N227+P227+R227+T227+V227+X227+Z227)&lt;=0,0,IF((J227+L227+N227+P227+R227+T227+V227+X227+Z227)&lt;=20,1,IF((J227+L227+N227+P227+R227+T227+V227+X227+Z227)&lt;=40,2,IF((J227+L227+N227+P227+R227+T227+V227+X227+Z227)&lt;=60,3,IF((J227+L227+N227+P227+R227+T227+V227+X227+Z227)&lt;=80,4,IF((J227+L227+N227+P227+R227+T227+V227+X227+Z227)&lt;=100,5,IF((J227+L227+N227+P227+R227+T227+V227+X227+Z227)&lt;=120,6,0)))))))+((AC227+AE227+AG227+AI227+AK227+AM227)*2))</f>
        <v>10</v>
      </c>
      <c r="AY227" s="3">
        <f>SUM(AW227:AX227)</f>
        <v>11</v>
      </c>
      <c r="AZ227" s="3">
        <f>SUM(AP227)-AW227</f>
        <v>0</v>
      </c>
      <c r="BA227" s="3">
        <f>SUM(AQ227)-AX227</f>
        <v>-1</v>
      </c>
      <c r="BB227" s="3">
        <f>SUM(AR227)-AY227</f>
        <v>-1</v>
      </c>
      <c r="BC227" s="19">
        <f>SUM(BB227)/AY227*100</f>
        <v>-9.090909090909092</v>
      </c>
      <c r="BD227" s="3"/>
      <c r="BE227" s="3"/>
      <c r="BF227" s="3">
        <v>1</v>
      </c>
      <c r="BG227" s="3"/>
      <c r="BH227" s="3"/>
      <c r="BI227" s="3"/>
      <c r="BJ227" s="3">
        <f>BB227+BE227+BF227+BG227+BH227+BI227-BD227</f>
        <v>0</v>
      </c>
      <c r="BK227" s="19">
        <f>SUM(BJ227)/AY227*100</f>
        <v>0</v>
      </c>
      <c r="BL227" s="20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0"/>
      <c r="CR227" s="20"/>
    </row>
    <row r="228" spans="1:96" s="42" customFormat="1" ht="23.25">
      <c r="A228" s="3"/>
      <c r="B228" s="3"/>
      <c r="C228" s="29" t="s">
        <v>261</v>
      </c>
      <c r="D228" s="30" t="s">
        <v>276</v>
      </c>
      <c r="E228" s="5"/>
      <c r="F228" s="3"/>
      <c r="G228" s="3"/>
      <c r="H228" s="3"/>
      <c r="I228" s="3"/>
      <c r="J228" s="3"/>
      <c r="K228" s="18"/>
      <c r="L228" s="3"/>
      <c r="M228" s="18"/>
      <c r="N228" s="3"/>
      <c r="O228" s="18"/>
      <c r="P228" s="3"/>
      <c r="Q228" s="18"/>
      <c r="R228" s="3"/>
      <c r="S228" s="18"/>
      <c r="T228" s="3"/>
      <c r="U228" s="18"/>
      <c r="V228" s="3"/>
      <c r="W228" s="18"/>
      <c r="X228" s="3"/>
      <c r="Y228" s="18"/>
      <c r="Z228" s="3"/>
      <c r="AA228" s="18"/>
      <c r="AB228" s="3"/>
      <c r="AC228" s="18"/>
      <c r="AD228" s="3"/>
      <c r="AE228" s="18"/>
      <c r="AF228" s="18"/>
      <c r="AG228" s="18"/>
      <c r="AH228" s="3"/>
      <c r="AI228" s="18"/>
      <c r="AJ228" s="3"/>
      <c r="AK228" s="18"/>
      <c r="AL228" s="3"/>
      <c r="AM228" s="18"/>
      <c r="AN228" s="3"/>
      <c r="AO228" s="3"/>
      <c r="AP228" s="3"/>
      <c r="AQ228" s="3"/>
      <c r="AR228" s="3"/>
      <c r="AS228" s="3"/>
      <c r="AT228" s="3"/>
      <c r="AU228" s="3"/>
      <c r="AV228" s="3"/>
      <c r="AW228" s="40"/>
      <c r="AX228" s="41"/>
      <c r="AY228" s="3"/>
      <c r="AZ228" s="3"/>
      <c r="BA228" s="3"/>
      <c r="BB228" s="3"/>
      <c r="BC228" s="19"/>
      <c r="BD228" s="3"/>
      <c r="BE228" s="3"/>
      <c r="BF228" s="3"/>
      <c r="BG228" s="3"/>
      <c r="BH228" s="3"/>
      <c r="BI228" s="3"/>
      <c r="BJ228" s="3"/>
      <c r="BK228" s="19"/>
      <c r="BL228" s="20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0"/>
      <c r="CR228" s="20"/>
    </row>
    <row r="229" spans="1:96" s="42" customFormat="1" ht="23.25">
      <c r="A229" s="3"/>
      <c r="B229" s="3"/>
      <c r="C229" s="46" t="s">
        <v>389</v>
      </c>
      <c r="D229" s="30" t="s">
        <v>464</v>
      </c>
      <c r="E229" s="5"/>
      <c r="F229" s="3"/>
      <c r="G229" s="3"/>
      <c r="H229" s="3"/>
      <c r="I229" s="3"/>
      <c r="J229" s="3"/>
      <c r="K229" s="18"/>
      <c r="L229" s="3"/>
      <c r="M229" s="18"/>
      <c r="N229" s="3"/>
      <c r="O229" s="18"/>
      <c r="P229" s="3"/>
      <c r="Q229" s="18"/>
      <c r="R229" s="3"/>
      <c r="S229" s="18"/>
      <c r="T229" s="3"/>
      <c r="U229" s="18"/>
      <c r="V229" s="3"/>
      <c r="W229" s="18"/>
      <c r="X229" s="3"/>
      <c r="Y229" s="18"/>
      <c r="Z229" s="3"/>
      <c r="AA229" s="18"/>
      <c r="AB229" s="3"/>
      <c r="AC229" s="18"/>
      <c r="AD229" s="3"/>
      <c r="AE229" s="18"/>
      <c r="AF229" s="18"/>
      <c r="AG229" s="18"/>
      <c r="AH229" s="3"/>
      <c r="AI229" s="18"/>
      <c r="AJ229" s="3"/>
      <c r="AK229" s="18"/>
      <c r="AL229" s="3"/>
      <c r="AM229" s="18"/>
      <c r="AN229" s="3"/>
      <c r="AO229" s="3"/>
      <c r="AP229" s="3"/>
      <c r="AQ229" s="3"/>
      <c r="AR229" s="3"/>
      <c r="AS229" s="3"/>
      <c r="AT229" s="3"/>
      <c r="AU229" s="3"/>
      <c r="AV229" s="3"/>
      <c r="AW229" s="40"/>
      <c r="AX229" s="41"/>
      <c r="AY229" s="3"/>
      <c r="AZ229" s="3"/>
      <c r="BA229" s="3"/>
      <c r="BB229" s="3"/>
      <c r="BC229" s="19"/>
      <c r="BD229" s="3"/>
      <c r="BE229" s="3"/>
      <c r="BF229" s="3"/>
      <c r="BG229" s="3"/>
      <c r="BH229" s="3"/>
      <c r="BI229" s="3"/>
      <c r="BJ229" s="3"/>
      <c r="BK229" s="19"/>
      <c r="BL229" s="20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0"/>
      <c r="CR229" s="20"/>
    </row>
    <row r="230" spans="1:96" s="42" customFormat="1" ht="23.25">
      <c r="A230" s="3">
        <v>73</v>
      </c>
      <c r="B230" s="3">
        <v>40010100</v>
      </c>
      <c r="C230" s="5" t="s">
        <v>6</v>
      </c>
      <c r="D230" s="5" t="s">
        <v>179</v>
      </c>
      <c r="E230" s="5" t="s">
        <v>139</v>
      </c>
      <c r="F230" s="3">
        <v>2</v>
      </c>
      <c r="G230" s="3">
        <v>26</v>
      </c>
      <c r="H230" s="3">
        <v>1</v>
      </c>
      <c r="I230" s="3" t="s">
        <v>4</v>
      </c>
      <c r="J230" s="3">
        <v>0</v>
      </c>
      <c r="K230" s="18">
        <f>IF(J230=0,0,IF(J230&lt;10,1,IF(MOD(J230,30)&lt;10,ROUNDDOWN(J230/30,0),ROUNDUP(J230/30,0))))</f>
        <v>0</v>
      </c>
      <c r="L230" s="3">
        <v>24</v>
      </c>
      <c r="M230" s="18">
        <f>IF(L230=0,0,IF(L230&lt;10,1,IF(MOD(L230,30)&lt;10,ROUNDDOWN(L230/30,0),ROUNDUP(L230/30,0))))</f>
        <v>1</v>
      </c>
      <c r="N230" s="3">
        <v>31</v>
      </c>
      <c r="O230" s="18">
        <f>IF(N230=0,0,IF(N230&lt;10,1,IF(MOD(N230,30)&lt;10,ROUNDDOWN(N230/30,0),ROUNDUP(N230/30,0))))</f>
        <v>1</v>
      </c>
      <c r="P230" s="3">
        <v>29</v>
      </c>
      <c r="Q230" s="18">
        <f>IF(P230=0,0,IF(P230&lt;10,1,IF(MOD(P230,40)&lt;10,ROUNDDOWN(P230/40,0),ROUNDUP(P230/40,0))))</f>
        <v>1</v>
      </c>
      <c r="R230" s="3">
        <v>32</v>
      </c>
      <c r="S230" s="18">
        <f>IF(R230=0,0,IF(R230&lt;10,1,IF(MOD(R230,40)&lt;10,ROUNDDOWN(R230/40,0),ROUNDUP(R230/40,0))))</f>
        <v>1</v>
      </c>
      <c r="T230" s="3">
        <v>21</v>
      </c>
      <c r="U230" s="18">
        <f>IF(T230=0,0,IF(T230&lt;10,1,IF(MOD(T230,40)&lt;10,ROUNDDOWN(T230/40,0),ROUNDUP(T230/40,0))))</f>
        <v>1</v>
      </c>
      <c r="V230" s="3">
        <v>22</v>
      </c>
      <c r="W230" s="18">
        <f>IF(V230=0,0,IF(V230&lt;10,1,IF(MOD(V230,40)&lt;10,ROUNDDOWN(V230/40,0),ROUNDUP(V230/40,0))))</f>
        <v>1</v>
      </c>
      <c r="X230" s="3">
        <v>22</v>
      </c>
      <c r="Y230" s="18">
        <f>IF(X230=0,0,IF(X230&lt;10,1,IF(MOD(X230,40)&lt;10,ROUNDDOWN(X230/40,0),ROUNDUP(X230/40,0))))</f>
        <v>1</v>
      </c>
      <c r="Z230" s="3">
        <v>21</v>
      </c>
      <c r="AA230" s="18">
        <f>IF(Z230=0,0,IF(Z230&lt;10,1,IF(MOD(Z230,40)&lt;10,ROUNDDOWN(Z230/40,0),ROUNDUP(Z230/40,0))))</f>
        <v>1</v>
      </c>
      <c r="AB230" s="3"/>
      <c r="AC230" s="18">
        <f>IF(AB230=0,0,IF(AB230&lt;10,1,IF(MOD(AB230,40)&lt;10,ROUNDDOWN(AB230/40,0),ROUNDUP(AB230/40,0))))</f>
        <v>0</v>
      </c>
      <c r="AD230" s="3"/>
      <c r="AE230" s="18">
        <f>IF(AD230=0,0,IF(AD230&lt;10,1,IF(MOD(AD230,40)&lt;10,ROUNDDOWN(AD230/40,0),ROUNDUP(AD230/40,0))))</f>
        <v>0</v>
      </c>
      <c r="AF230" s="18"/>
      <c r="AG230" s="18">
        <f>IF(AF230=0,0,IF(AF230&lt;10,1,IF(MOD(AF230,40)&lt;10,ROUNDDOWN(AF230/40,0),ROUNDUP(AF230/40,0))))</f>
        <v>0</v>
      </c>
      <c r="AH230" s="3"/>
      <c r="AI230" s="18">
        <f>IF(AH230=0,0,IF(AH230&lt;10,1,IF(MOD(AH230,40)&lt;10,ROUNDDOWN(AH230/40,0),ROUNDUP(AH230/40,0))))</f>
        <v>0</v>
      </c>
      <c r="AJ230" s="3"/>
      <c r="AK230" s="18">
        <f>IF(AJ230=0,0,IF(AJ230&lt;10,1,IF(MOD(AJ230,40)&lt;10,ROUNDDOWN(AJ230/40,0),ROUNDUP(AJ230/40,0))))</f>
        <v>0</v>
      </c>
      <c r="AL230" s="3"/>
      <c r="AM230" s="18">
        <f>IF(AL230=0,0,IF(AL230&lt;10,1,IF(MOD(AL230,40)&lt;10,ROUNDDOWN(AL230/40,0),ROUNDUP(AL230/40,0))))</f>
        <v>0</v>
      </c>
      <c r="AN230" s="3">
        <f>SUM(J230+L230+N230+P230+R230+T230+V230+X230+Z230+AB230+AD230+AF230+AH230+AJ230+AL230)</f>
        <v>202</v>
      </c>
      <c r="AO230" s="3">
        <f>SUM(K230+M230+O230+Q230+S230+U230+W230+Y230+AA230+AC230+AE230+AG230+AI230+AK230+AM230)</f>
        <v>8</v>
      </c>
      <c r="AP230" s="3">
        <v>1</v>
      </c>
      <c r="AQ230" s="3">
        <v>9</v>
      </c>
      <c r="AR230" s="3">
        <f>SUM(AP230:AQ230)</f>
        <v>10</v>
      </c>
      <c r="AS230" s="3">
        <v>1</v>
      </c>
      <c r="AT230" s="3">
        <v>0</v>
      </c>
      <c r="AU230" s="3">
        <v>9</v>
      </c>
      <c r="AV230" s="3">
        <v>0</v>
      </c>
      <c r="AW230" s="40">
        <f>IF(AN230&lt;=0,0,IF(AN230&lt;=359,1,IF(AN230&lt;=719,2,IF(AN230&lt;=1079,3,IF(AN230&lt;=1679,4,IF(AN230&lt;=1680,5,IF(AN230&lt;=1680,1,5)))))))</f>
        <v>1</v>
      </c>
      <c r="AX230" s="41">
        <f>IF(AN230&gt;120,ROUND(((((K230+M230+O230)*30)+(J230+L230+N230))/50+(((Q230+S230+U230+W230+Y230+AA230)*40)+(P230+R230+T230+V230+X230+Z230))/50+(AC230+AE230+AG230+AI230+AK230+AM230)*2),0),IF((J230+L230+N230+P230+R230+T230+V230+X230+Z230)&lt;=0,0,IF((J230+L230+N230+P230+R230+T230+V230+X230+Z230)&lt;=20,1,IF((J230+L230+N230+P230+R230+T230+V230+X230+Z230)&lt;=40,2,IF((J230+L230+N230+P230+R230+T230+V230+X230+Z230)&lt;=60,3,IF((J230+L230+N230+P230+R230+T230+V230+X230+Z230)&lt;=80,4,IF((J230+L230+N230+P230+R230+T230+V230+X230+Z230)&lt;=100,5,IF((J230+L230+N230+P230+R230+T230+V230+X230+Z230)&lt;=120,6,0)))))))+((AC230+AE230+AG230+AI230+AK230+AM230)*2))</f>
        <v>10</v>
      </c>
      <c r="AY230" s="3">
        <f>SUM(AW230:AX230)</f>
        <v>11</v>
      </c>
      <c r="AZ230" s="3">
        <f>SUM(AP230)-AW230</f>
        <v>0</v>
      </c>
      <c r="BA230" s="3">
        <f>SUM(AQ230)-AX230</f>
        <v>-1</v>
      </c>
      <c r="BB230" s="3">
        <f>SUM(AR230)-AY230</f>
        <v>-1</v>
      </c>
      <c r="BC230" s="19">
        <f>SUM(BB230)/AY230*100</f>
        <v>-9.090909090909092</v>
      </c>
      <c r="BD230" s="3"/>
      <c r="BE230" s="3"/>
      <c r="BF230" s="3"/>
      <c r="BG230" s="3"/>
      <c r="BH230" s="3"/>
      <c r="BI230" s="3"/>
      <c r="BJ230" s="3">
        <f>BB230+BE230+BF230+BG230+BH230+BI230-BD230</f>
        <v>-1</v>
      </c>
      <c r="BK230" s="19">
        <f>SUM(BJ230)/AY230*100</f>
        <v>-9.090909090909092</v>
      </c>
      <c r="BL230" s="20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0"/>
      <c r="CR230" s="20"/>
    </row>
    <row r="231" spans="1:96" s="42" customFormat="1" ht="23.25">
      <c r="A231" s="3"/>
      <c r="B231" s="3"/>
      <c r="C231" s="29" t="s">
        <v>261</v>
      </c>
      <c r="D231" s="30" t="s">
        <v>355</v>
      </c>
      <c r="E231" s="5"/>
      <c r="F231" s="3"/>
      <c r="G231" s="3"/>
      <c r="H231" s="3"/>
      <c r="I231" s="3"/>
      <c r="J231" s="3"/>
      <c r="K231" s="18"/>
      <c r="L231" s="3"/>
      <c r="M231" s="18"/>
      <c r="N231" s="3"/>
      <c r="O231" s="18"/>
      <c r="P231" s="3"/>
      <c r="Q231" s="18"/>
      <c r="R231" s="3"/>
      <c r="S231" s="18"/>
      <c r="T231" s="3"/>
      <c r="U231" s="18"/>
      <c r="V231" s="3"/>
      <c r="W231" s="18"/>
      <c r="X231" s="3"/>
      <c r="Y231" s="18"/>
      <c r="Z231" s="3"/>
      <c r="AA231" s="18"/>
      <c r="AB231" s="3"/>
      <c r="AC231" s="18"/>
      <c r="AD231" s="3"/>
      <c r="AE231" s="18"/>
      <c r="AF231" s="18"/>
      <c r="AG231" s="18"/>
      <c r="AH231" s="3"/>
      <c r="AI231" s="18"/>
      <c r="AJ231" s="3"/>
      <c r="AK231" s="18"/>
      <c r="AL231" s="3"/>
      <c r="AM231" s="18"/>
      <c r="AN231" s="3"/>
      <c r="AO231" s="3"/>
      <c r="AP231" s="3"/>
      <c r="AQ231" s="3"/>
      <c r="AR231" s="3"/>
      <c r="AS231" s="3"/>
      <c r="AT231" s="3"/>
      <c r="AU231" s="3"/>
      <c r="AV231" s="3"/>
      <c r="AW231" s="40"/>
      <c r="AX231" s="41"/>
      <c r="AY231" s="3"/>
      <c r="AZ231" s="3"/>
      <c r="BA231" s="3"/>
      <c r="BB231" s="3"/>
      <c r="BC231" s="19"/>
      <c r="BD231" s="3"/>
      <c r="BE231" s="3"/>
      <c r="BF231" s="3"/>
      <c r="BG231" s="3"/>
      <c r="BH231" s="3"/>
      <c r="BI231" s="3"/>
      <c r="BJ231" s="3"/>
      <c r="BK231" s="19"/>
      <c r="BL231" s="20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0"/>
      <c r="CR231" s="20"/>
    </row>
    <row r="232" spans="1:96" s="42" customFormat="1" ht="23.25">
      <c r="A232" s="3"/>
      <c r="B232" s="3"/>
      <c r="C232" s="46" t="s">
        <v>389</v>
      </c>
      <c r="D232" s="30" t="s">
        <v>510</v>
      </c>
      <c r="E232" s="5"/>
      <c r="F232" s="3"/>
      <c r="G232" s="3"/>
      <c r="H232" s="3"/>
      <c r="I232" s="3"/>
      <c r="J232" s="3"/>
      <c r="K232" s="18"/>
      <c r="L232" s="3"/>
      <c r="M232" s="18"/>
      <c r="N232" s="3"/>
      <c r="O232" s="18"/>
      <c r="P232" s="3"/>
      <c r="Q232" s="18"/>
      <c r="R232" s="3"/>
      <c r="S232" s="18"/>
      <c r="T232" s="3"/>
      <c r="U232" s="18"/>
      <c r="V232" s="3"/>
      <c r="W232" s="18"/>
      <c r="X232" s="3"/>
      <c r="Y232" s="18"/>
      <c r="Z232" s="3"/>
      <c r="AA232" s="18"/>
      <c r="AB232" s="3"/>
      <c r="AC232" s="18"/>
      <c r="AD232" s="3"/>
      <c r="AE232" s="18"/>
      <c r="AF232" s="18"/>
      <c r="AG232" s="18"/>
      <c r="AH232" s="3"/>
      <c r="AI232" s="18"/>
      <c r="AJ232" s="3"/>
      <c r="AK232" s="18"/>
      <c r="AL232" s="3"/>
      <c r="AM232" s="18"/>
      <c r="AN232" s="3"/>
      <c r="AO232" s="3"/>
      <c r="AP232" s="3"/>
      <c r="AQ232" s="3"/>
      <c r="AR232" s="3"/>
      <c r="AS232" s="3"/>
      <c r="AT232" s="3"/>
      <c r="AU232" s="3"/>
      <c r="AV232" s="3"/>
      <c r="AW232" s="40"/>
      <c r="AX232" s="41"/>
      <c r="AY232" s="3"/>
      <c r="AZ232" s="3"/>
      <c r="BA232" s="3"/>
      <c r="BB232" s="3"/>
      <c r="BC232" s="19"/>
      <c r="BD232" s="3"/>
      <c r="BE232" s="3"/>
      <c r="BF232" s="3"/>
      <c r="BG232" s="3"/>
      <c r="BH232" s="3"/>
      <c r="BI232" s="3"/>
      <c r="BJ232" s="3"/>
      <c r="BK232" s="19"/>
      <c r="BL232" s="20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0"/>
      <c r="CR232" s="20"/>
    </row>
    <row r="233" spans="1:94" s="20" customFormat="1" ht="23.25">
      <c r="A233" s="3">
        <v>74</v>
      </c>
      <c r="B233" s="3">
        <v>40010057</v>
      </c>
      <c r="C233" s="5" t="s">
        <v>193</v>
      </c>
      <c r="D233" s="5" t="s">
        <v>147</v>
      </c>
      <c r="E233" s="5" t="s">
        <v>139</v>
      </c>
      <c r="F233" s="3">
        <v>4</v>
      </c>
      <c r="G233" s="3">
        <v>15</v>
      </c>
      <c r="H233" s="3">
        <v>1</v>
      </c>
      <c r="I233" s="3" t="s">
        <v>4</v>
      </c>
      <c r="J233" s="3">
        <v>16</v>
      </c>
      <c r="K233" s="18">
        <f>IF(J233=0,0,IF(J233&lt;10,1,IF(MOD(J233,30)&lt;10,ROUNDDOWN(J233/30,0),ROUNDUP(J233/30,0))))</f>
        <v>1</v>
      </c>
      <c r="L233" s="3">
        <v>30</v>
      </c>
      <c r="M233" s="18">
        <f>IF(L233=0,0,IF(L233&lt;10,1,IF(MOD(L233,30)&lt;10,ROUNDDOWN(L233/30,0),ROUNDUP(L233/30,0))))</f>
        <v>1</v>
      </c>
      <c r="N233" s="3">
        <v>36</v>
      </c>
      <c r="O233" s="18">
        <f>IF(N233=0,0,IF(N233&lt;10,1,IF(MOD(N233,30)&lt;10,ROUNDDOWN(N233/30,0),ROUNDUP(N233/30,0))))</f>
        <v>1</v>
      </c>
      <c r="P233" s="3">
        <v>28</v>
      </c>
      <c r="Q233" s="18">
        <f>IF(P233=0,0,IF(P233&lt;10,1,IF(MOD(P233,40)&lt;10,ROUNDDOWN(P233/40,0),ROUNDUP(P233/40,0))))</f>
        <v>1</v>
      </c>
      <c r="R233" s="3">
        <v>28</v>
      </c>
      <c r="S233" s="18">
        <f>IF(R233=0,0,IF(R233&lt;10,1,IF(MOD(R233,40)&lt;10,ROUNDDOWN(R233/40,0),ROUNDUP(R233/40,0))))</f>
        <v>1</v>
      </c>
      <c r="T233" s="3">
        <v>22</v>
      </c>
      <c r="U233" s="18">
        <f>IF(T233=0,0,IF(T233&lt;10,1,IF(MOD(T233,40)&lt;10,ROUNDDOWN(T233/40,0),ROUNDUP(T233/40,0))))</f>
        <v>1</v>
      </c>
      <c r="V233" s="3">
        <v>18</v>
      </c>
      <c r="W233" s="18">
        <f>IF(V233=0,0,IF(V233&lt;10,1,IF(MOD(V233,40)&lt;10,ROUNDDOWN(V233/40,0),ROUNDUP(V233/40,0))))</f>
        <v>1</v>
      </c>
      <c r="X233" s="3">
        <v>22</v>
      </c>
      <c r="Y233" s="18">
        <f>IF(X233=0,0,IF(X233&lt;10,1,IF(MOD(X233,40)&lt;10,ROUNDDOWN(X233/40,0),ROUNDUP(X233/40,0))))</f>
        <v>1</v>
      </c>
      <c r="Z233" s="3">
        <v>35</v>
      </c>
      <c r="AA233" s="18">
        <f>IF(Z233=0,0,IF(Z233&lt;10,1,IF(MOD(Z233,40)&lt;10,ROUNDDOWN(Z233/40,0),ROUNDUP(Z233/40,0))))</f>
        <v>1</v>
      </c>
      <c r="AB233" s="3"/>
      <c r="AC233" s="18">
        <f>IF(AB233=0,0,IF(AB233&lt;10,1,IF(MOD(AB233,40)&lt;10,ROUNDDOWN(AB233/40,0),ROUNDUP(AB233/40,0))))</f>
        <v>0</v>
      </c>
      <c r="AD233" s="3"/>
      <c r="AE233" s="18">
        <f>IF(AD233=0,0,IF(AD233&lt;10,1,IF(MOD(AD233,40)&lt;10,ROUNDDOWN(AD233/40,0),ROUNDUP(AD233/40,0))))</f>
        <v>0</v>
      </c>
      <c r="AF233" s="18"/>
      <c r="AG233" s="18">
        <f>IF(AF233=0,0,IF(AF233&lt;10,1,IF(MOD(AF233,40)&lt;10,ROUNDDOWN(AF233/40,0),ROUNDUP(AF233/40,0))))</f>
        <v>0</v>
      </c>
      <c r="AH233" s="3"/>
      <c r="AI233" s="18">
        <f>IF(AH233=0,0,IF(AH233&lt;10,1,IF(MOD(AH233,40)&lt;10,ROUNDDOWN(AH233/40,0),ROUNDUP(AH233/40,0))))</f>
        <v>0</v>
      </c>
      <c r="AJ233" s="3"/>
      <c r="AK233" s="18">
        <f>IF(AJ233=0,0,IF(AJ233&lt;10,1,IF(MOD(AJ233,40)&lt;10,ROUNDDOWN(AJ233/40,0),ROUNDUP(AJ233/40,0))))</f>
        <v>0</v>
      </c>
      <c r="AL233" s="3"/>
      <c r="AM233" s="18">
        <f>IF(AL233=0,0,IF(AL233&lt;10,1,IF(MOD(AL233,40)&lt;10,ROUNDDOWN(AL233/40,0),ROUNDUP(AL233/40,0))))</f>
        <v>0</v>
      </c>
      <c r="AN233" s="3">
        <f>SUM(J233+L233+N233+P233+R233+T233+V233+X233+Z233+AB233+AD233+AF233+AH233+AJ233+AL233)</f>
        <v>235</v>
      </c>
      <c r="AO233" s="3">
        <f>SUM(K233+M233+O233+Q233+S233+U233+W233+Y233+AA233+AC233+AE233+AG233+AI233+AK233+AM233)</f>
        <v>9</v>
      </c>
      <c r="AP233" s="3">
        <v>1</v>
      </c>
      <c r="AQ233" s="3">
        <v>10</v>
      </c>
      <c r="AR233" s="3">
        <f>SUM(AP233:AQ233)</f>
        <v>11</v>
      </c>
      <c r="AS233" s="3">
        <v>1</v>
      </c>
      <c r="AT233" s="3">
        <v>0</v>
      </c>
      <c r="AU233" s="3">
        <v>10</v>
      </c>
      <c r="AV233" s="3">
        <v>0</v>
      </c>
      <c r="AW233" s="40">
        <f>IF(AN233&lt;=0,0,IF(AN233&lt;=359,1,IF(AN233&lt;=719,2,IF(AN233&lt;=1079,3,IF(AN233&lt;=1679,4,IF(AN233&lt;=1680,5,IF(AN233&lt;=1680,1,5)))))))</f>
        <v>1</v>
      </c>
      <c r="AX233" s="41">
        <f>IF(AN233&gt;120,ROUND(((((K233+M233+O233)*30)+(J233+L233+N233))/50+(((Q233+S233+U233+W233+Y233+AA233)*40)+(P233+R233+T233+V233+X233+Z233))/50+(AC233+AE233+AG233+AI233+AK233+AM233)*2),0),IF((J233+L233+N233+P233+R233+T233+V233+X233+Z233)&lt;=0,0,IF((J233+L233+N233+P233+R233+T233+V233+X233+Z233)&lt;=20,1,IF((J233+L233+N233+P233+R233+T233+V233+X233+Z233)&lt;=40,2,IF((J233+L233+N233+P233+R233+T233+V233+X233+Z233)&lt;=60,3,IF((J233+L233+N233+P233+R233+T233+V233+X233+Z233)&lt;=80,4,IF((J233+L233+N233+P233+R233+T233+V233+X233+Z233)&lt;=100,5,IF((J233+L233+N233+P233+R233+T233+V233+X233+Z233)&lt;=120,6,0)))))))+((AC233+AE233+AG233+AI233+AK233+AM233)*2))</f>
        <v>11</v>
      </c>
      <c r="AY233" s="3">
        <f>SUM(AW233:AX233)</f>
        <v>12</v>
      </c>
      <c r="AZ233" s="3">
        <f>SUM(AP233)-AW233</f>
        <v>0</v>
      </c>
      <c r="BA233" s="3">
        <f>SUM(AQ233)-AX233</f>
        <v>-1</v>
      </c>
      <c r="BB233" s="3">
        <f>SUM(AR233)-AY233</f>
        <v>-1</v>
      </c>
      <c r="BC233" s="19">
        <f>SUM(BB233)/AY233*100</f>
        <v>-8.333333333333332</v>
      </c>
      <c r="BD233" s="3"/>
      <c r="BE233" s="3"/>
      <c r="BF233" s="3"/>
      <c r="BG233" s="3"/>
      <c r="BH233" s="3"/>
      <c r="BI233" s="3"/>
      <c r="BJ233" s="3">
        <f>BB233+BE233+BF233+BG233+BH233+BI233-BD233</f>
        <v>-1</v>
      </c>
      <c r="BK233" s="19">
        <f>SUM(BJ233)/AY233*100</f>
        <v>-8.333333333333332</v>
      </c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</row>
    <row r="234" spans="1:94" s="20" customFormat="1" ht="23.25">
      <c r="A234" s="3"/>
      <c r="B234" s="3"/>
      <c r="C234" s="29" t="s">
        <v>261</v>
      </c>
      <c r="D234" s="30" t="s">
        <v>320</v>
      </c>
      <c r="E234" s="5"/>
      <c r="F234" s="3"/>
      <c r="G234" s="3"/>
      <c r="H234" s="3"/>
      <c r="I234" s="3"/>
      <c r="J234" s="3"/>
      <c r="K234" s="18"/>
      <c r="L234" s="3"/>
      <c r="M234" s="18"/>
      <c r="N234" s="3"/>
      <c r="O234" s="18"/>
      <c r="P234" s="3"/>
      <c r="Q234" s="18"/>
      <c r="R234" s="3"/>
      <c r="S234" s="18"/>
      <c r="T234" s="3"/>
      <c r="U234" s="18"/>
      <c r="V234" s="3"/>
      <c r="W234" s="18"/>
      <c r="X234" s="3"/>
      <c r="Y234" s="18"/>
      <c r="Z234" s="3"/>
      <c r="AA234" s="18"/>
      <c r="AB234" s="3"/>
      <c r="AC234" s="18"/>
      <c r="AD234" s="3"/>
      <c r="AE234" s="18"/>
      <c r="AF234" s="18"/>
      <c r="AG234" s="18"/>
      <c r="AH234" s="3"/>
      <c r="AI234" s="18"/>
      <c r="AJ234" s="3"/>
      <c r="AK234" s="18"/>
      <c r="AL234" s="3"/>
      <c r="AM234" s="18"/>
      <c r="AN234" s="3"/>
      <c r="AO234" s="3"/>
      <c r="AP234" s="3"/>
      <c r="AQ234" s="3"/>
      <c r="AR234" s="3"/>
      <c r="AS234" s="3"/>
      <c r="AT234" s="3"/>
      <c r="AU234" s="3"/>
      <c r="AV234" s="3"/>
      <c r="AW234" s="40"/>
      <c r="AX234" s="41"/>
      <c r="AY234" s="3"/>
      <c r="AZ234" s="3"/>
      <c r="BA234" s="3"/>
      <c r="BB234" s="3"/>
      <c r="BC234" s="19"/>
      <c r="BD234" s="3"/>
      <c r="BE234" s="3"/>
      <c r="BF234" s="3"/>
      <c r="BG234" s="3"/>
      <c r="BH234" s="3"/>
      <c r="BI234" s="3"/>
      <c r="BJ234" s="3"/>
      <c r="BK234" s="19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</row>
    <row r="235" spans="1:94" s="20" customFormat="1" ht="23.25">
      <c r="A235" s="3"/>
      <c r="B235" s="3"/>
      <c r="C235" s="46" t="s">
        <v>389</v>
      </c>
      <c r="D235" s="30" t="s">
        <v>425</v>
      </c>
      <c r="E235" s="5"/>
      <c r="F235" s="3"/>
      <c r="G235" s="3"/>
      <c r="H235" s="3"/>
      <c r="I235" s="3"/>
      <c r="J235" s="3"/>
      <c r="K235" s="18"/>
      <c r="L235" s="3"/>
      <c r="M235" s="18"/>
      <c r="N235" s="3"/>
      <c r="O235" s="18"/>
      <c r="P235" s="3"/>
      <c r="Q235" s="18"/>
      <c r="R235" s="3"/>
      <c r="S235" s="18"/>
      <c r="T235" s="3"/>
      <c r="U235" s="18"/>
      <c r="V235" s="3"/>
      <c r="W235" s="18"/>
      <c r="X235" s="3"/>
      <c r="Y235" s="18"/>
      <c r="Z235" s="3"/>
      <c r="AA235" s="18"/>
      <c r="AB235" s="3"/>
      <c r="AC235" s="18"/>
      <c r="AD235" s="3"/>
      <c r="AE235" s="18"/>
      <c r="AF235" s="18"/>
      <c r="AG235" s="18"/>
      <c r="AH235" s="3"/>
      <c r="AI235" s="18"/>
      <c r="AJ235" s="3"/>
      <c r="AK235" s="18"/>
      <c r="AL235" s="3"/>
      <c r="AM235" s="18"/>
      <c r="AN235" s="3"/>
      <c r="AO235" s="3"/>
      <c r="AP235" s="3"/>
      <c r="AQ235" s="3"/>
      <c r="AR235" s="3"/>
      <c r="AS235" s="3"/>
      <c r="AT235" s="3"/>
      <c r="AU235" s="3"/>
      <c r="AV235" s="3"/>
      <c r="AW235" s="40"/>
      <c r="AX235" s="41"/>
      <c r="AY235" s="3"/>
      <c r="AZ235" s="3"/>
      <c r="BA235" s="3"/>
      <c r="BB235" s="3"/>
      <c r="BC235" s="19"/>
      <c r="BD235" s="3"/>
      <c r="BE235" s="3"/>
      <c r="BF235" s="3"/>
      <c r="BG235" s="3"/>
      <c r="BH235" s="3"/>
      <c r="BI235" s="3"/>
      <c r="BJ235" s="3"/>
      <c r="BK235" s="19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</row>
    <row r="236" spans="1:94" s="20" customFormat="1" ht="23.25">
      <c r="A236" s="3">
        <v>75</v>
      </c>
      <c r="B236" s="3">
        <v>40010171</v>
      </c>
      <c r="C236" s="5" t="s">
        <v>68</v>
      </c>
      <c r="D236" s="5" t="s">
        <v>5</v>
      </c>
      <c r="E236" s="5" t="s">
        <v>5</v>
      </c>
      <c r="F236" s="3">
        <v>10</v>
      </c>
      <c r="G236" s="3">
        <v>40</v>
      </c>
      <c r="H236" s="3">
        <v>4</v>
      </c>
      <c r="I236" s="3" t="s">
        <v>4</v>
      </c>
      <c r="J236" s="3">
        <v>0</v>
      </c>
      <c r="K236" s="18">
        <f>IF(J236=0,0,IF(J236&lt;10,1,IF(MOD(J236,30)&lt;10,ROUNDDOWN(J236/30,0),ROUNDUP(J236/30,0))))</f>
        <v>0</v>
      </c>
      <c r="L236" s="3">
        <v>10</v>
      </c>
      <c r="M236" s="18">
        <f>IF(L236=0,0,IF(L236&lt;10,1,IF(MOD(L236,30)&lt;10,ROUNDDOWN(L236/30,0),ROUNDUP(L236/30,0))))</f>
        <v>1</v>
      </c>
      <c r="N236" s="3">
        <v>0</v>
      </c>
      <c r="O236" s="18">
        <f>IF(N236=0,0,IF(N236&lt;10,1,IF(MOD(N236,30)&lt;10,ROUNDDOWN(N236/30,0),ROUNDUP(N236/30,0))))</f>
        <v>0</v>
      </c>
      <c r="P236" s="3">
        <v>13</v>
      </c>
      <c r="Q236" s="18">
        <f>IF(P236=0,0,IF(P236&lt;10,1,IF(MOD(P236,40)&lt;10,ROUNDDOWN(P236/40,0),ROUNDUP(P236/40,0))))</f>
        <v>1</v>
      </c>
      <c r="R236" s="3">
        <v>8</v>
      </c>
      <c r="S236" s="18">
        <f>IF(R236=0,0,IF(R236&lt;10,1,IF(MOD(R236,40)&lt;10,ROUNDDOWN(R236/40,0),ROUNDUP(R236/40,0))))</f>
        <v>1</v>
      </c>
      <c r="T236" s="3">
        <v>16</v>
      </c>
      <c r="U236" s="18">
        <f>IF(T236=0,0,IF(T236&lt;10,1,IF(MOD(T236,40)&lt;10,ROUNDDOWN(T236/40,0),ROUNDUP(T236/40,0))))</f>
        <v>1</v>
      </c>
      <c r="V236" s="3">
        <v>13</v>
      </c>
      <c r="W236" s="18">
        <f>IF(V236=0,0,IF(V236&lt;10,1,IF(MOD(V236,40)&lt;10,ROUNDDOWN(V236/40,0),ROUNDUP(V236/40,0))))</f>
        <v>1</v>
      </c>
      <c r="X236" s="3">
        <v>15</v>
      </c>
      <c r="Y236" s="18">
        <f>IF(X236=0,0,IF(X236&lt;10,1,IF(MOD(X236,40)&lt;10,ROUNDDOWN(X236/40,0),ROUNDUP(X236/40,0))))</f>
        <v>1</v>
      </c>
      <c r="Z236" s="3">
        <v>20</v>
      </c>
      <c r="AA236" s="18">
        <f>IF(Z236=0,0,IF(Z236&lt;10,1,IF(MOD(Z236,40)&lt;10,ROUNDDOWN(Z236/40,0),ROUNDUP(Z236/40,0))))</f>
        <v>1</v>
      </c>
      <c r="AB236" s="3">
        <v>13</v>
      </c>
      <c r="AC236" s="18">
        <f>IF(AB236=0,0,IF(AB236&lt;10,1,IF(MOD(AB236,40)&lt;10,ROUNDDOWN(AB236/40,0),ROUNDUP(AB236/40,0))))</f>
        <v>1</v>
      </c>
      <c r="AD236" s="3">
        <v>19</v>
      </c>
      <c r="AE236" s="18">
        <f>IF(AD236=0,0,IF(AD236&lt;10,1,IF(MOD(AD236,40)&lt;10,ROUNDDOWN(AD236/40,0),ROUNDUP(AD236/40,0))))</f>
        <v>1</v>
      </c>
      <c r="AF236" s="18">
        <v>11</v>
      </c>
      <c r="AG236" s="18">
        <f>IF(AF236=0,0,IF(AF236&lt;10,1,IF(MOD(AF236,40)&lt;10,ROUNDDOWN(AF236/40,0),ROUNDUP(AF236/40,0))))</f>
        <v>1</v>
      </c>
      <c r="AH236" s="3"/>
      <c r="AI236" s="18">
        <f>IF(AH236=0,0,IF(AH236&lt;10,1,IF(MOD(AH236,40)&lt;10,ROUNDDOWN(AH236/40,0),ROUNDUP(AH236/40,0))))</f>
        <v>0</v>
      </c>
      <c r="AJ236" s="3"/>
      <c r="AK236" s="18">
        <f>IF(AJ236=0,0,IF(AJ236&lt;10,1,IF(MOD(AJ236,40)&lt;10,ROUNDDOWN(AJ236/40,0),ROUNDUP(AJ236/40,0))))</f>
        <v>0</v>
      </c>
      <c r="AL236" s="3"/>
      <c r="AM236" s="18">
        <f>IF(AL236=0,0,IF(AL236&lt;10,1,IF(MOD(AL236,40)&lt;10,ROUNDDOWN(AL236/40,0),ROUNDUP(AL236/40,0))))</f>
        <v>0</v>
      </c>
      <c r="AN236" s="2">
        <f>SUM(J236+L236+N236+P236+R236+T236+V236+X236+Z236+AB236+AD236+AF236+AH236+AJ236+AL236)</f>
        <v>138</v>
      </c>
      <c r="AO236" s="3">
        <f>SUM(K236+M236+O236+Q236+S236+U236+W236+Y236+AA236+AC236+AE236+AG236+AI236+AK236+AM236)</f>
        <v>10</v>
      </c>
      <c r="AP236" s="3">
        <v>1</v>
      </c>
      <c r="AQ236" s="3">
        <v>12</v>
      </c>
      <c r="AR236" s="3">
        <f>SUM(AP236:AQ236)</f>
        <v>13</v>
      </c>
      <c r="AS236" s="3">
        <v>1</v>
      </c>
      <c r="AT236" s="3">
        <v>0</v>
      </c>
      <c r="AU236" s="3">
        <v>12</v>
      </c>
      <c r="AV236" s="3">
        <v>0</v>
      </c>
      <c r="AW236" s="40">
        <f>IF(AN236&lt;=0,0,IF(AN236&lt;=359,1,IF(AN236&lt;=719,2,IF(AN236&lt;=1079,3,IF(AN236&lt;=1679,4,IF(AN236&lt;=1680,5,IF(AN236&lt;=1680,1,5)))))))</f>
        <v>1</v>
      </c>
      <c r="AX236" s="41">
        <f>IF(AN236&gt;120,ROUND(((((K236+M236+O236)*30)+(J236+L236+N236))/50+(((Q236+S236+U236+W236+Y236+AA236)*40)+(P236+R236+T236+V236+X236+Z236))/50+(AC236+AE236+AG236+AI236+AK236+AM236)*2),0),IF((J236+L236+N236+P236+R236+T236+V236+X236+Z236)&lt;=0,0,IF((J236+L236+N236+P236+R236+T236+V236+X236+Z236)&lt;=20,1,IF((J236+L236+N236+P236+R236+T236+V236+X236+Z236)&lt;=40,2,IF((J236+L236+N236+P236+R236+T236+V236+X236+Z236)&lt;=60,3,IF((J236+L236+N236+P236+R236+T236+V236+X236+Z236)&lt;=80,4,IF((J236+L236+N236+P236+R236+T236+V236+X236+Z236)&lt;=100,5,IF((J236+L236+N236+P236+R236+T236+V236+X236+Z236)&lt;=120,6,0)))))))+((AC236+AE236+AG236+AI236+AK236+AM236)*2))</f>
        <v>13</v>
      </c>
      <c r="AY236" s="3">
        <f>SUM(AW236:AX236)</f>
        <v>14</v>
      </c>
      <c r="AZ236" s="3">
        <f>SUM(AP236)-AW236</f>
        <v>0</v>
      </c>
      <c r="BA236" s="3">
        <f>SUM(AQ236)-AX236</f>
        <v>-1</v>
      </c>
      <c r="BB236" s="3">
        <f>SUM(AR236)-AY236</f>
        <v>-1</v>
      </c>
      <c r="BC236" s="19">
        <f>SUM(BB236)/AY236*100</f>
        <v>-7.142857142857142</v>
      </c>
      <c r="BD236" s="3"/>
      <c r="BE236" s="3"/>
      <c r="BF236" s="3"/>
      <c r="BG236" s="3"/>
      <c r="BH236" s="3">
        <v>1</v>
      </c>
      <c r="BI236" s="3"/>
      <c r="BJ236" s="3">
        <f>BB236+BE236+BF236+BG236+BH236+BI236-BD236</f>
        <v>0</v>
      </c>
      <c r="BK236" s="19">
        <f>SUM(BJ236)/AY236*100</f>
        <v>0</v>
      </c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</row>
    <row r="237" spans="1:94" s="20" customFormat="1" ht="23.25">
      <c r="A237" s="3"/>
      <c r="B237" s="3"/>
      <c r="C237" s="29" t="s">
        <v>261</v>
      </c>
      <c r="D237" s="30" t="s">
        <v>383</v>
      </c>
      <c r="E237" s="5"/>
      <c r="F237" s="3"/>
      <c r="G237" s="3"/>
      <c r="H237" s="3"/>
      <c r="I237" s="3"/>
      <c r="J237" s="3"/>
      <c r="K237" s="18"/>
      <c r="L237" s="3"/>
      <c r="M237" s="18"/>
      <c r="N237" s="3"/>
      <c r="O237" s="18"/>
      <c r="P237" s="3"/>
      <c r="Q237" s="18"/>
      <c r="R237" s="3"/>
      <c r="S237" s="18"/>
      <c r="T237" s="3"/>
      <c r="U237" s="18"/>
      <c r="V237" s="3"/>
      <c r="W237" s="18"/>
      <c r="X237" s="3"/>
      <c r="Y237" s="18"/>
      <c r="Z237" s="3"/>
      <c r="AA237" s="18"/>
      <c r="AB237" s="3"/>
      <c r="AC237" s="18"/>
      <c r="AD237" s="3"/>
      <c r="AE237" s="18"/>
      <c r="AF237" s="18"/>
      <c r="AG237" s="18"/>
      <c r="AH237" s="3"/>
      <c r="AI237" s="18"/>
      <c r="AJ237" s="3"/>
      <c r="AK237" s="18"/>
      <c r="AL237" s="3"/>
      <c r="AM237" s="18"/>
      <c r="AN237" s="2"/>
      <c r="AO237" s="3"/>
      <c r="AP237" s="3"/>
      <c r="AQ237" s="3"/>
      <c r="AR237" s="3"/>
      <c r="AS237" s="3"/>
      <c r="AT237" s="3"/>
      <c r="AU237" s="3"/>
      <c r="AV237" s="3"/>
      <c r="AW237" s="40"/>
      <c r="AX237" s="41"/>
      <c r="AY237" s="3"/>
      <c r="AZ237" s="3"/>
      <c r="BA237" s="3"/>
      <c r="BB237" s="3"/>
      <c r="BC237" s="19"/>
      <c r="BD237" s="3"/>
      <c r="BE237" s="3"/>
      <c r="BF237" s="3"/>
      <c r="BG237" s="3"/>
      <c r="BH237" s="3"/>
      <c r="BI237" s="3"/>
      <c r="BJ237" s="3"/>
      <c r="BK237" s="19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</row>
    <row r="238" spans="1:94" s="20" customFormat="1" ht="23.25">
      <c r="A238" s="3"/>
      <c r="B238" s="3"/>
      <c r="C238" s="46" t="s">
        <v>389</v>
      </c>
      <c r="D238" s="30" t="s">
        <v>511</v>
      </c>
      <c r="E238" s="5"/>
      <c r="F238" s="3"/>
      <c r="G238" s="3"/>
      <c r="H238" s="3"/>
      <c r="I238" s="3"/>
      <c r="J238" s="3"/>
      <c r="K238" s="18"/>
      <c r="L238" s="3"/>
      <c r="M238" s="18"/>
      <c r="N238" s="3"/>
      <c r="O238" s="18"/>
      <c r="P238" s="3"/>
      <c r="Q238" s="18"/>
      <c r="R238" s="3"/>
      <c r="S238" s="18"/>
      <c r="T238" s="3"/>
      <c r="U238" s="18"/>
      <c r="V238" s="3"/>
      <c r="W238" s="18"/>
      <c r="X238" s="3"/>
      <c r="Y238" s="18"/>
      <c r="Z238" s="3"/>
      <c r="AA238" s="18"/>
      <c r="AB238" s="3"/>
      <c r="AC238" s="18"/>
      <c r="AD238" s="3"/>
      <c r="AE238" s="18"/>
      <c r="AF238" s="18"/>
      <c r="AG238" s="18"/>
      <c r="AH238" s="3"/>
      <c r="AI238" s="18"/>
      <c r="AJ238" s="3"/>
      <c r="AK238" s="18"/>
      <c r="AL238" s="3"/>
      <c r="AM238" s="18"/>
      <c r="AN238" s="2"/>
      <c r="AO238" s="3"/>
      <c r="AP238" s="3"/>
      <c r="AQ238" s="3"/>
      <c r="AR238" s="3"/>
      <c r="AS238" s="3"/>
      <c r="AT238" s="3"/>
      <c r="AU238" s="3"/>
      <c r="AV238" s="3"/>
      <c r="AW238" s="40"/>
      <c r="AX238" s="41"/>
      <c r="AY238" s="3"/>
      <c r="AZ238" s="3"/>
      <c r="BA238" s="3"/>
      <c r="BB238" s="3"/>
      <c r="BC238" s="19"/>
      <c r="BD238" s="3"/>
      <c r="BE238" s="3"/>
      <c r="BF238" s="3"/>
      <c r="BG238" s="3"/>
      <c r="BH238" s="3"/>
      <c r="BI238" s="3"/>
      <c r="BJ238" s="3"/>
      <c r="BK238" s="19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</row>
    <row r="239" spans="1:94" s="20" customFormat="1" ht="23.25">
      <c r="A239" s="3">
        <v>76</v>
      </c>
      <c r="B239" s="3">
        <v>40010162</v>
      </c>
      <c r="C239" s="5" t="s">
        <v>194</v>
      </c>
      <c r="D239" s="5" t="s">
        <v>195</v>
      </c>
      <c r="E239" s="5" t="s">
        <v>5</v>
      </c>
      <c r="F239" s="3">
        <v>10</v>
      </c>
      <c r="G239" s="3">
        <v>42</v>
      </c>
      <c r="H239" s="3">
        <v>1</v>
      </c>
      <c r="I239" s="3" t="s">
        <v>4</v>
      </c>
      <c r="J239" s="3">
        <v>0</v>
      </c>
      <c r="K239" s="18">
        <f>IF(J239=0,0,IF(J239&lt;10,1,IF(MOD(J239,30)&lt;10,ROUNDDOWN(J239/30,0),ROUNDUP(J239/30,0))))</f>
        <v>0</v>
      </c>
      <c r="L239" s="3">
        <v>10</v>
      </c>
      <c r="M239" s="18">
        <f>IF(L239=0,0,IF(L239&lt;10,1,IF(MOD(L239,30)&lt;10,ROUNDDOWN(L239/30,0),ROUNDUP(L239/30,0))))</f>
        <v>1</v>
      </c>
      <c r="N239" s="3">
        <v>13</v>
      </c>
      <c r="O239" s="18">
        <f>IF(N239=0,0,IF(N239&lt;10,1,IF(MOD(N239,30)&lt;10,ROUNDDOWN(N239/30,0),ROUNDUP(N239/30,0))))</f>
        <v>1</v>
      </c>
      <c r="P239" s="3">
        <v>12</v>
      </c>
      <c r="Q239" s="18">
        <f>IF(P239=0,0,IF(P239&lt;10,1,IF(MOD(P239,40)&lt;10,ROUNDDOWN(P239/40,0),ROUNDUP(P239/40,0))))</f>
        <v>1</v>
      </c>
      <c r="R239" s="3">
        <v>18</v>
      </c>
      <c r="S239" s="18">
        <f>IF(R239=0,0,IF(R239&lt;10,1,IF(MOD(R239,40)&lt;10,ROUNDDOWN(R239/40,0),ROUNDUP(R239/40,0))))</f>
        <v>1</v>
      </c>
      <c r="T239" s="3">
        <v>12</v>
      </c>
      <c r="U239" s="18">
        <f>IF(T239=0,0,IF(T239&lt;10,1,IF(MOD(T239,40)&lt;10,ROUNDDOWN(T239/40,0),ROUNDUP(T239/40,0))))</f>
        <v>1</v>
      </c>
      <c r="V239" s="3">
        <v>12</v>
      </c>
      <c r="W239" s="18">
        <f>IF(V239=0,0,IF(V239&lt;10,1,IF(MOD(V239,40)&lt;10,ROUNDDOWN(V239/40,0),ROUNDUP(V239/40,0))))</f>
        <v>1</v>
      </c>
      <c r="X239" s="3">
        <v>20</v>
      </c>
      <c r="Y239" s="18">
        <f>IF(X239=0,0,IF(X239&lt;10,1,IF(MOD(X239,40)&lt;10,ROUNDDOWN(X239/40,0),ROUNDUP(X239/40,0))))</f>
        <v>1</v>
      </c>
      <c r="Z239" s="3">
        <v>20</v>
      </c>
      <c r="AA239" s="18">
        <f>IF(Z239=0,0,IF(Z239&lt;10,1,IF(MOD(Z239,40)&lt;10,ROUNDDOWN(Z239/40,0),ROUNDUP(Z239/40,0))))</f>
        <v>1</v>
      </c>
      <c r="AB239" s="3">
        <v>12</v>
      </c>
      <c r="AC239" s="18">
        <f>IF(AB239=0,0,IF(AB239&lt;10,1,IF(MOD(AB239,40)&lt;10,ROUNDDOWN(AB239/40,0),ROUNDUP(AB239/40,0))))</f>
        <v>1</v>
      </c>
      <c r="AD239" s="3">
        <v>17</v>
      </c>
      <c r="AE239" s="18">
        <f>IF(AD239=0,0,IF(AD239&lt;10,1,IF(MOD(AD239,40)&lt;10,ROUNDDOWN(AD239/40,0),ROUNDUP(AD239/40,0))))</f>
        <v>1</v>
      </c>
      <c r="AF239" s="18">
        <v>15</v>
      </c>
      <c r="AG239" s="18">
        <f>IF(AF239=0,0,IF(AF239&lt;10,1,IF(MOD(AF239,40)&lt;10,ROUNDDOWN(AF239/40,0),ROUNDUP(AF239/40,0))))</f>
        <v>1</v>
      </c>
      <c r="AH239" s="3"/>
      <c r="AI239" s="18">
        <f>IF(AH239=0,0,IF(AH239&lt;10,1,IF(MOD(AH239,40)&lt;10,ROUNDDOWN(AH239/40,0),ROUNDUP(AH239/40,0))))</f>
        <v>0</v>
      </c>
      <c r="AJ239" s="3"/>
      <c r="AK239" s="18">
        <f>IF(AJ239=0,0,IF(AJ239&lt;10,1,IF(MOD(AJ239,40)&lt;10,ROUNDDOWN(AJ239/40,0),ROUNDUP(AJ239/40,0))))</f>
        <v>0</v>
      </c>
      <c r="AL239" s="3"/>
      <c r="AM239" s="18">
        <f>IF(AL239=0,0,IF(AL239&lt;10,1,IF(MOD(AL239,40)&lt;10,ROUNDDOWN(AL239/40,0),ROUNDUP(AL239/40,0))))</f>
        <v>0</v>
      </c>
      <c r="AN239" s="2">
        <f>SUM(J239+L239+N239+P239+R239+T239+V239+X239+Z239+AB239+AD239+AF239+AH239+AJ239+AL239)</f>
        <v>161</v>
      </c>
      <c r="AO239" s="3">
        <f>SUM(K239+M239+O239+Q239+S239+U239+W239+Y239+AA239+AC239+AE239+AG239+AI239+AK239+AM239)</f>
        <v>11</v>
      </c>
      <c r="AP239" s="3">
        <v>1</v>
      </c>
      <c r="AQ239" s="3">
        <v>13</v>
      </c>
      <c r="AR239" s="3">
        <f>SUM(AP239:AQ239)</f>
        <v>14</v>
      </c>
      <c r="AS239" s="3">
        <v>1</v>
      </c>
      <c r="AT239" s="3">
        <v>0</v>
      </c>
      <c r="AU239" s="3">
        <v>12</v>
      </c>
      <c r="AV239" s="3">
        <v>1</v>
      </c>
      <c r="AW239" s="40">
        <f>IF(AN239&lt;=0,0,IF(AN239&lt;=359,1,IF(AN239&lt;=719,2,IF(AN239&lt;=1079,3,IF(AN239&lt;=1679,4,IF(AN239&lt;=1680,5,IF(AN239&lt;=1680,1,5)))))))</f>
        <v>1</v>
      </c>
      <c r="AX239" s="41">
        <f>IF(AN239&gt;120,ROUND(((((K239+M239+O239)*30)+(J239+L239+N239))/50+(((Q239+S239+U239+W239+Y239+AA239)*40)+(P239+R239+T239+V239+X239+Z239))/50+(AC239+AE239+AG239+AI239+AK239+AM239)*2),0),IF((J239+L239+N239+P239+R239+T239+V239+X239+Z239)&lt;=0,0,IF((J239+L239+N239+P239+R239+T239+V239+X239+Z239)&lt;=20,1,IF((J239+L239+N239+P239+R239+T239+V239+X239+Z239)&lt;=40,2,IF((J239+L239+N239+P239+R239+T239+V239+X239+Z239)&lt;=60,3,IF((J239+L239+N239+P239+R239+T239+V239+X239+Z239)&lt;=80,4,IF((J239+L239+N239+P239+R239+T239+V239+X239+Z239)&lt;=100,5,IF((J239+L239+N239+P239+R239+T239+V239+X239+Z239)&lt;=120,6,0)))))))+((AC239+AE239+AG239+AI239+AK239+AM239)*2))</f>
        <v>14</v>
      </c>
      <c r="AY239" s="3">
        <f>SUM(AW239:AX239)</f>
        <v>15</v>
      </c>
      <c r="AZ239" s="3">
        <f>SUM(AP239)-AW239</f>
        <v>0</v>
      </c>
      <c r="BA239" s="3">
        <f>SUM(AQ239)-AX239</f>
        <v>-1</v>
      </c>
      <c r="BB239" s="3">
        <f>SUM(AR239)-AY239</f>
        <v>-1</v>
      </c>
      <c r="BC239" s="19">
        <f>SUM(BB239)/AY239*100</f>
        <v>-6.666666666666667</v>
      </c>
      <c r="BD239" s="3"/>
      <c r="BE239" s="3"/>
      <c r="BF239" s="3">
        <v>1</v>
      </c>
      <c r="BG239" s="3"/>
      <c r="BH239" s="3"/>
      <c r="BI239" s="3"/>
      <c r="BJ239" s="3">
        <f>BB239+BE239+BF239+BG239+BH239+BI239-BD239</f>
        <v>0</v>
      </c>
      <c r="BK239" s="19">
        <f>SUM(BJ239)/AY239*100</f>
        <v>0</v>
      </c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</row>
    <row r="240" spans="1:94" s="20" customFormat="1" ht="23.25">
      <c r="A240" s="3"/>
      <c r="B240" s="3"/>
      <c r="C240" s="29" t="s">
        <v>261</v>
      </c>
      <c r="D240" s="30" t="s">
        <v>547</v>
      </c>
      <c r="E240" s="5"/>
      <c r="F240" s="3"/>
      <c r="G240" s="3"/>
      <c r="H240" s="3"/>
      <c r="I240" s="3"/>
      <c r="J240" s="3"/>
      <c r="K240" s="18"/>
      <c r="L240" s="3"/>
      <c r="M240" s="18"/>
      <c r="N240" s="3"/>
      <c r="O240" s="18"/>
      <c r="P240" s="3"/>
      <c r="Q240" s="18"/>
      <c r="R240" s="3"/>
      <c r="S240" s="18"/>
      <c r="T240" s="3"/>
      <c r="U240" s="18"/>
      <c r="V240" s="3"/>
      <c r="W240" s="18"/>
      <c r="X240" s="3"/>
      <c r="Y240" s="18"/>
      <c r="Z240" s="3"/>
      <c r="AA240" s="18"/>
      <c r="AB240" s="3"/>
      <c r="AC240" s="18"/>
      <c r="AD240" s="3"/>
      <c r="AE240" s="18"/>
      <c r="AF240" s="18"/>
      <c r="AG240" s="18"/>
      <c r="AH240" s="3"/>
      <c r="AI240" s="18"/>
      <c r="AJ240" s="3"/>
      <c r="AK240" s="18"/>
      <c r="AL240" s="3"/>
      <c r="AM240" s="18"/>
      <c r="AN240" s="2"/>
      <c r="AO240" s="3"/>
      <c r="AP240" s="3"/>
      <c r="AQ240" s="3"/>
      <c r="AR240" s="3"/>
      <c r="AS240" s="3"/>
      <c r="AT240" s="3"/>
      <c r="AU240" s="3"/>
      <c r="AV240" s="3"/>
      <c r="AW240" s="40"/>
      <c r="AX240" s="41"/>
      <c r="AY240" s="3"/>
      <c r="AZ240" s="3"/>
      <c r="BA240" s="3"/>
      <c r="BB240" s="3"/>
      <c r="BC240" s="19"/>
      <c r="BD240" s="3"/>
      <c r="BE240" s="3"/>
      <c r="BF240" s="3"/>
      <c r="BG240" s="3"/>
      <c r="BH240" s="3"/>
      <c r="BI240" s="3"/>
      <c r="BJ240" s="3"/>
      <c r="BK240" s="19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</row>
    <row r="241" spans="1:94" s="20" customFormat="1" ht="23.25">
      <c r="A241" s="3"/>
      <c r="B241" s="3"/>
      <c r="C241" s="46" t="s">
        <v>389</v>
      </c>
      <c r="D241" s="30" t="s">
        <v>512</v>
      </c>
      <c r="E241" s="5"/>
      <c r="F241" s="3"/>
      <c r="G241" s="3"/>
      <c r="H241" s="3"/>
      <c r="I241" s="3"/>
      <c r="J241" s="3"/>
      <c r="K241" s="18"/>
      <c r="L241" s="3"/>
      <c r="M241" s="18"/>
      <c r="N241" s="3"/>
      <c r="O241" s="18"/>
      <c r="P241" s="3"/>
      <c r="Q241" s="18"/>
      <c r="R241" s="3"/>
      <c r="S241" s="18"/>
      <c r="T241" s="3"/>
      <c r="U241" s="18"/>
      <c r="V241" s="3"/>
      <c r="W241" s="18"/>
      <c r="X241" s="3"/>
      <c r="Y241" s="18"/>
      <c r="Z241" s="3"/>
      <c r="AA241" s="18"/>
      <c r="AB241" s="3"/>
      <c r="AC241" s="18"/>
      <c r="AD241" s="3"/>
      <c r="AE241" s="18"/>
      <c r="AF241" s="18"/>
      <c r="AG241" s="18"/>
      <c r="AH241" s="3"/>
      <c r="AI241" s="18"/>
      <c r="AJ241" s="3"/>
      <c r="AK241" s="18"/>
      <c r="AL241" s="3"/>
      <c r="AM241" s="18"/>
      <c r="AN241" s="2"/>
      <c r="AO241" s="3"/>
      <c r="AP241" s="3"/>
      <c r="AQ241" s="3"/>
      <c r="AR241" s="3"/>
      <c r="AS241" s="3"/>
      <c r="AT241" s="3"/>
      <c r="AU241" s="3"/>
      <c r="AV241" s="3"/>
      <c r="AW241" s="40"/>
      <c r="AX241" s="41"/>
      <c r="AY241" s="3"/>
      <c r="AZ241" s="3"/>
      <c r="BA241" s="3"/>
      <c r="BB241" s="3"/>
      <c r="BC241" s="19"/>
      <c r="BD241" s="3"/>
      <c r="BE241" s="3"/>
      <c r="BF241" s="3"/>
      <c r="BG241" s="3"/>
      <c r="BH241" s="3"/>
      <c r="BI241" s="3"/>
      <c r="BJ241" s="3"/>
      <c r="BK241" s="19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</row>
    <row r="242" spans="1:94" s="20" customFormat="1" ht="23.25">
      <c r="A242" s="3">
        <v>77</v>
      </c>
      <c r="B242" s="3">
        <v>40010083</v>
      </c>
      <c r="C242" s="5" t="s">
        <v>35</v>
      </c>
      <c r="D242" s="5" t="s">
        <v>186</v>
      </c>
      <c r="E242" s="5" t="s">
        <v>139</v>
      </c>
      <c r="F242" s="3">
        <v>4</v>
      </c>
      <c r="G242" s="3">
        <v>10</v>
      </c>
      <c r="H242" s="3">
        <v>1</v>
      </c>
      <c r="I242" s="3" t="s">
        <v>4</v>
      </c>
      <c r="J242" s="3">
        <v>3</v>
      </c>
      <c r="K242" s="18">
        <f>IF(J242=0,0,IF(J242&lt;10,1,IF(MOD(J242,30)&lt;10,ROUNDDOWN(J242/30,0),ROUNDUP(J242/30,0))))</f>
        <v>1</v>
      </c>
      <c r="L242" s="3">
        <v>12</v>
      </c>
      <c r="M242" s="18">
        <f>IF(L242=0,0,IF(L242&lt;10,1,IF(MOD(L242,30)&lt;10,ROUNDDOWN(L242/30,0),ROUNDUP(L242/30,0))))</f>
        <v>1</v>
      </c>
      <c r="N242" s="3">
        <v>13</v>
      </c>
      <c r="O242" s="18">
        <f>IF(N242=0,0,IF(N242&lt;10,1,IF(MOD(N242,30)&lt;10,ROUNDDOWN(N242/30,0),ROUNDUP(N242/30,0))))</f>
        <v>1</v>
      </c>
      <c r="P242" s="3">
        <v>14</v>
      </c>
      <c r="Q242" s="18">
        <f>IF(P242=0,0,IF(P242&lt;10,1,IF(MOD(P242,40)&lt;10,ROUNDDOWN(P242/40,0),ROUNDUP(P242/40,0))))</f>
        <v>1</v>
      </c>
      <c r="R242" s="3">
        <v>21</v>
      </c>
      <c r="S242" s="18">
        <f>IF(R242=0,0,IF(R242&lt;10,1,IF(MOD(R242,40)&lt;10,ROUNDDOWN(R242/40,0),ROUNDUP(R242/40,0))))</f>
        <v>1</v>
      </c>
      <c r="T242" s="3">
        <v>17</v>
      </c>
      <c r="U242" s="18">
        <f>IF(T242=0,0,IF(T242&lt;10,1,IF(MOD(T242,40)&lt;10,ROUNDDOWN(T242/40,0),ROUNDUP(T242/40,0))))</f>
        <v>1</v>
      </c>
      <c r="V242" s="3">
        <v>16</v>
      </c>
      <c r="W242" s="18">
        <f>IF(V242=0,0,IF(V242&lt;10,1,IF(MOD(V242,40)&lt;10,ROUNDDOWN(V242/40,0),ROUNDUP(V242/40,0))))</f>
        <v>1</v>
      </c>
      <c r="X242" s="3">
        <v>27</v>
      </c>
      <c r="Y242" s="18">
        <f>IF(X242=0,0,IF(X242&lt;10,1,IF(MOD(X242,40)&lt;10,ROUNDDOWN(X242/40,0),ROUNDUP(X242/40,0))))</f>
        <v>1</v>
      </c>
      <c r="Z242" s="3">
        <v>16</v>
      </c>
      <c r="AA242" s="18">
        <f>IF(Z242=0,0,IF(Z242&lt;10,1,IF(MOD(Z242,40)&lt;10,ROUNDDOWN(Z242/40,0),ROUNDUP(Z242/40,0))))</f>
        <v>1</v>
      </c>
      <c r="AB242" s="3">
        <v>24</v>
      </c>
      <c r="AC242" s="18">
        <f>IF(AB242=0,0,IF(AB242&lt;10,1,IF(MOD(AB242,40)&lt;10,ROUNDDOWN(AB242/40,0),ROUNDUP(AB242/40,0))))</f>
        <v>1</v>
      </c>
      <c r="AD242" s="3">
        <v>27</v>
      </c>
      <c r="AE242" s="18">
        <f>IF(AD242=0,0,IF(AD242&lt;10,1,IF(MOD(AD242,40)&lt;10,ROUNDDOWN(AD242/40,0),ROUNDUP(AD242/40,0))))</f>
        <v>1</v>
      </c>
      <c r="AF242" s="18">
        <v>33</v>
      </c>
      <c r="AG242" s="18">
        <f>IF(AF242=0,0,IF(AF242&lt;10,1,IF(MOD(AF242,40)&lt;10,ROUNDDOWN(AF242/40,0),ROUNDUP(AF242/40,0))))</f>
        <v>1</v>
      </c>
      <c r="AH242" s="3"/>
      <c r="AI242" s="18">
        <f>IF(AH242=0,0,IF(AH242&lt;10,1,IF(MOD(AH242,40)&lt;10,ROUNDDOWN(AH242/40,0),ROUNDUP(AH242/40,0))))</f>
        <v>0</v>
      </c>
      <c r="AJ242" s="3"/>
      <c r="AK242" s="18">
        <f>IF(AJ242=0,0,IF(AJ242&lt;10,1,IF(MOD(AJ242,40)&lt;10,ROUNDDOWN(AJ242/40,0),ROUNDUP(AJ242/40,0))))</f>
        <v>0</v>
      </c>
      <c r="AL242" s="3"/>
      <c r="AM242" s="18">
        <f>IF(AL242=0,0,IF(AL242&lt;10,1,IF(MOD(AL242,40)&lt;10,ROUNDDOWN(AL242/40,0),ROUNDUP(AL242/40,0))))</f>
        <v>0</v>
      </c>
      <c r="AN242" s="2">
        <f>SUM(J242+L242+N242+P242+R242+T242+V242+X242+Z242+AB242+AD242+AF242+AH242+AJ242+AL242)</f>
        <v>223</v>
      </c>
      <c r="AO242" s="3">
        <f>SUM(K242+M242+O242+Q242+S242+U242+W242+Y242+AA242+AC242+AE242+AG242+AI242+AK242+AM242)</f>
        <v>12</v>
      </c>
      <c r="AP242" s="3">
        <v>1</v>
      </c>
      <c r="AQ242" s="3">
        <v>14</v>
      </c>
      <c r="AR242" s="3">
        <f>SUM(AP242:AQ242)</f>
        <v>15</v>
      </c>
      <c r="AS242" s="3">
        <v>1</v>
      </c>
      <c r="AT242" s="3">
        <v>0</v>
      </c>
      <c r="AU242" s="3">
        <v>14</v>
      </c>
      <c r="AV242" s="3">
        <v>0</v>
      </c>
      <c r="AW242" s="40">
        <f>IF(AN242&lt;=0,0,IF(AN242&lt;=359,1,IF(AN242&lt;=719,2,IF(AN242&lt;=1079,3,IF(AN242&lt;=1679,4,IF(AN242&lt;=1680,5,IF(AN242&lt;=1680,1,5)))))))</f>
        <v>1</v>
      </c>
      <c r="AX242" s="41">
        <f>IF(AN242&gt;120,ROUND(((((K242+M242+O242)*30)+(J242+L242+N242))/50+(((Q242+S242+U242+W242+Y242+AA242)*40)+(P242+R242+T242+V242+X242+Z242))/50+(AC242+AE242+AG242+AI242+AK242+AM242)*2),0),IF((J242+L242+N242+P242+R242+T242+V242+X242+Z242)&lt;=0,0,IF((J242+L242+N242+P242+R242+T242+V242+X242+Z242)&lt;=20,1,IF((J242+L242+N242+P242+R242+T242+V242+X242+Z242)&lt;=40,2,IF((J242+L242+N242+P242+R242+T242+V242+X242+Z242)&lt;=60,3,IF((J242+L242+N242+P242+R242+T242+V242+X242+Z242)&lt;=80,4,IF((J242+L242+N242+P242+R242+T242+V242+X242+Z242)&lt;=100,5,IF((J242+L242+N242+P242+R242+T242+V242+X242+Z242)&lt;=120,6,0)))))))+((AC242+AE242+AG242+AI242+AK242+AM242)*2))</f>
        <v>15</v>
      </c>
      <c r="AY242" s="3">
        <f>SUM(AW242:AX242)</f>
        <v>16</v>
      </c>
      <c r="AZ242" s="3">
        <f>SUM(AP242)-AW242</f>
        <v>0</v>
      </c>
      <c r="BA242" s="3">
        <f>SUM(AQ242)-AX242</f>
        <v>-1</v>
      </c>
      <c r="BB242" s="3">
        <f>SUM(AR242)-AY242</f>
        <v>-1</v>
      </c>
      <c r="BC242" s="19">
        <f>SUM(BB242)/AY242*100</f>
        <v>-6.25</v>
      </c>
      <c r="BD242" s="3"/>
      <c r="BE242" s="3"/>
      <c r="BF242" s="3"/>
      <c r="BG242" s="3"/>
      <c r="BH242" s="3"/>
      <c r="BI242" s="3"/>
      <c r="BJ242" s="3">
        <f>BB242+BE242+BF242+BG242+BH242+BI242-BD242</f>
        <v>-1</v>
      </c>
      <c r="BK242" s="19">
        <f>SUM(BJ242)/AY242*100</f>
        <v>-6.25</v>
      </c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</row>
    <row r="243" spans="1:94" s="20" customFormat="1" ht="23.25">
      <c r="A243" s="3"/>
      <c r="B243" s="3"/>
      <c r="C243" s="29" t="s">
        <v>261</v>
      </c>
      <c r="D243" s="30" t="s">
        <v>293</v>
      </c>
      <c r="E243" s="5"/>
      <c r="F243" s="3"/>
      <c r="G243" s="3"/>
      <c r="H243" s="3"/>
      <c r="I243" s="3"/>
      <c r="J243" s="3"/>
      <c r="K243" s="18"/>
      <c r="L243" s="3"/>
      <c r="M243" s="18"/>
      <c r="N243" s="3"/>
      <c r="O243" s="18"/>
      <c r="P243" s="3"/>
      <c r="Q243" s="18"/>
      <c r="R243" s="3"/>
      <c r="S243" s="18"/>
      <c r="T243" s="3"/>
      <c r="U243" s="18"/>
      <c r="V243" s="3"/>
      <c r="W243" s="18"/>
      <c r="X243" s="3"/>
      <c r="Y243" s="18"/>
      <c r="Z243" s="3"/>
      <c r="AA243" s="18"/>
      <c r="AB243" s="3"/>
      <c r="AC243" s="18"/>
      <c r="AD243" s="3"/>
      <c r="AE243" s="18"/>
      <c r="AF243" s="18"/>
      <c r="AG243" s="18"/>
      <c r="AH243" s="3"/>
      <c r="AI243" s="18"/>
      <c r="AJ243" s="3"/>
      <c r="AK243" s="18"/>
      <c r="AL243" s="3"/>
      <c r="AM243" s="18"/>
      <c r="AN243" s="2"/>
      <c r="AO243" s="3"/>
      <c r="AP243" s="3"/>
      <c r="AQ243" s="3"/>
      <c r="AR243" s="3"/>
      <c r="AS243" s="3"/>
      <c r="AT243" s="3"/>
      <c r="AU243" s="3"/>
      <c r="AV243" s="3"/>
      <c r="AW243" s="40"/>
      <c r="AX243" s="41"/>
      <c r="AY243" s="3"/>
      <c r="AZ243" s="3"/>
      <c r="BA243" s="3"/>
      <c r="BB243" s="3"/>
      <c r="BC243" s="19"/>
      <c r="BD243" s="3"/>
      <c r="BE243" s="3"/>
      <c r="BF243" s="3"/>
      <c r="BG243" s="3"/>
      <c r="BH243" s="3"/>
      <c r="BI243" s="3"/>
      <c r="BJ243" s="3"/>
      <c r="BK243" s="19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</row>
    <row r="244" spans="1:94" s="20" customFormat="1" ht="23.25">
      <c r="A244" s="3"/>
      <c r="B244" s="3"/>
      <c r="C244" s="46" t="s">
        <v>389</v>
      </c>
      <c r="D244" s="30" t="s">
        <v>422</v>
      </c>
      <c r="E244" s="5"/>
      <c r="F244" s="3"/>
      <c r="G244" s="3"/>
      <c r="H244" s="3"/>
      <c r="I244" s="3"/>
      <c r="J244" s="3"/>
      <c r="K244" s="18"/>
      <c r="L244" s="3"/>
      <c r="M244" s="18"/>
      <c r="N244" s="3"/>
      <c r="O244" s="18"/>
      <c r="P244" s="3"/>
      <c r="Q244" s="18"/>
      <c r="R244" s="3"/>
      <c r="S244" s="18"/>
      <c r="T244" s="3"/>
      <c r="U244" s="18"/>
      <c r="V244" s="3"/>
      <c r="W244" s="18"/>
      <c r="X244" s="3"/>
      <c r="Y244" s="18"/>
      <c r="Z244" s="3"/>
      <c r="AA244" s="18"/>
      <c r="AB244" s="3"/>
      <c r="AC244" s="18"/>
      <c r="AD244" s="3"/>
      <c r="AE244" s="18"/>
      <c r="AF244" s="18"/>
      <c r="AG244" s="18"/>
      <c r="AH244" s="3"/>
      <c r="AI244" s="18"/>
      <c r="AJ244" s="3"/>
      <c r="AK244" s="18"/>
      <c r="AL244" s="3"/>
      <c r="AM244" s="18"/>
      <c r="AN244" s="2"/>
      <c r="AO244" s="3"/>
      <c r="AP244" s="3"/>
      <c r="AQ244" s="3"/>
      <c r="AR244" s="3"/>
      <c r="AS244" s="3"/>
      <c r="AT244" s="3"/>
      <c r="AU244" s="3"/>
      <c r="AV244" s="3"/>
      <c r="AW244" s="40"/>
      <c r="AX244" s="41"/>
      <c r="AY244" s="3"/>
      <c r="AZ244" s="3"/>
      <c r="BA244" s="3"/>
      <c r="BB244" s="3"/>
      <c r="BC244" s="19"/>
      <c r="BD244" s="3"/>
      <c r="BE244" s="3"/>
      <c r="BF244" s="3"/>
      <c r="BG244" s="3"/>
      <c r="BH244" s="3"/>
      <c r="BI244" s="3"/>
      <c r="BJ244" s="3"/>
      <c r="BK244" s="19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</row>
    <row r="245" spans="1:94" s="20" customFormat="1" ht="23.25">
      <c r="A245" s="3">
        <v>78</v>
      </c>
      <c r="B245" s="3">
        <v>40010084</v>
      </c>
      <c r="C245" s="5" t="s">
        <v>196</v>
      </c>
      <c r="D245" s="5" t="s">
        <v>186</v>
      </c>
      <c r="E245" s="5" t="s">
        <v>139</v>
      </c>
      <c r="F245" s="3">
        <v>4</v>
      </c>
      <c r="G245" s="3">
        <v>10</v>
      </c>
      <c r="H245" s="3">
        <v>1</v>
      </c>
      <c r="I245" s="3" t="s">
        <v>4</v>
      </c>
      <c r="J245" s="3">
        <v>0</v>
      </c>
      <c r="K245" s="18">
        <f>IF(J245=0,0,IF(J245&lt;10,1,IF(MOD(J245,30)&lt;10,ROUNDDOWN(J245/30,0),ROUNDUP(J245/30,0))))</f>
        <v>0</v>
      </c>
      <c r="L245" s="3">
        <v>15</v>
      </c>
      <c r="M245" s="18">
        <f>IF(L245=0,0,IF(L245&lt;10,1,IF(MOD(L245,30)&lt;10,ROUNDDOWN(L245/30,0),ROUNDUP(L245/30,0))))</f>
        <v>1</v>
      </c>
      <c r="N245" s="3">
        <v>18</v>
      </c>
      <c r="O245" s="18">
        <f>IF(N245=0,0,IF(N245&lt;10,1,IF(MOD(N245,30)&lt;10,ROUNDDOWN(N245/30,0),ROUNDUP(N245/30,0))))</f>
        <v>1</v>
      </c>
      <c r="P245" s="3">
        <v>12</v>
      </c>
      <c r="Q245" s="18">
        <f>IF(P245=0,0,IF(P245&lt;10,1,IF(MOD(P245,40)&lt;10,ROUNDDOWN(P245/40,0),ROUNDUP(P245/40,0))))</f>
        <v>1</v>
      </c>
      <c r="R245" s="3">
        <v>15</v>
      </c>
      <c r="S245" s="18">
        <f>IF(R245=0,0,IF(R245&lt;10,1,IF(MOD(R245,40)&lt;10,ROUNDDOWN(R245/40,0),ROUNDUP(R245/40,0))))</f>
        <v>1</v>
      </c>
      <c r="T245" s="3">
        <v>20</v>
      </c>
      <c r="U245" s="18">
        <f>IF(T245=0,0,IF(T245&lt;10,1,IF(MOD(T245,40)&lt;10,ROUNDDOWN(T245/40,0),ROUNDUP(T245/40,0))))</f>
        <v>1</v>
      </c>
      <c r="V245" s="3">
        <v>14</v>
      </c>
      <c r="W245" s="18">
        <f>IF(V245=0,0,IF(V245&lt;10,1,IF(MOD(V245,40)&lt;10,ROUNDDOWN(V245/40,0),ROUNDUP(V245/40,0))))</f>
        <v>1</v>
      </c>
      <c r="X245" s="3">
        <v>21</v>
      </c>
      <c r="Y245" s="18">
        <f>IF(X245=0,0,IF(X245&lt;10,1,IF(MOD(X245,40)&lt;10,ROUNDDOWN(X245/40,0),ROUNDUP(X245/40,0))))</f>
        <v>1</v>
      </c>
      <c r="Z245" s="3">
        <v>14</v>
      </c>
      <c r="AA245" s="18">
        <f>IF(Z245=0,0,IF(Z245&lt;10,1,IF(MOD(Z245,40)&lt;10,ROUNDDOWN(Z245/40,0),ROUNDUP(Z245/40,0))))</f>
        <v>1</v>
      </c>
      <c r="AB245" s="3">
        <v>18</v>
      </c>
      <c r="AC245" s="18">
        <f>IF(AB245=0,0,IF(AB245&lt;10,1,IF(MOD(AB245,40)&lt;10,ROUNDDOWN(AB245/40,0),ROUNDUP(AB245/40,0))))</f>
        <v>1</v>
      </c>
      <c r="AD245" s="3">
        <v>9</v>
      </c>
      <c r="AE245" s="18">
        <f>IF(AD245=0,0,IF(AD245&lt;10,1,IF(MOD(AD245,40)&lt;10,ROUNDDOWN(AD245/40,0),ROUNDUP(AD245/40,0))))</f>
        <v>1</v>
      </c>
      <c r="AF245" s="18">
        <v>18</v>
      </c>
      <c r="AG245" s="18">
        <f>IF(AF245=0,0,IF(AF245&lt;10,1,IF(MOD(AF245,40)&lt;10,ROUNDDOWN(AF245/40,0),ROUNDUP(AF245/40,0))))</f>
        <v>1</v>
      </c>
      <c r="AH245" s="3"/>
      <c r="AI245" s="18">
        <f>IF(AH245=0,0,IF(AH245&lt;10,1,IF(MOD(AH245,40)&lt;10,ROUNDDOWN(AH245/40,0),ROUNDUP(AH245/40,0))))</f>
        <v>0</v>
      </c>
      <c r="AJ245" s="3"/>
      <c r="AK245" s="18">
        <f>IF(AJ245=0,0,IF(AJ245&lt;10,1,IF(MOD(AJ245,40)&lt;10,ROUNDDOWN(AJ245/40,0),ROUNDUP(AJ245/40,0))))</f>
        <v>0</v>
      </c>
      <c r="AL245" s="3"/>
      <c r="AM245" s="18">
        <f>IF(AL245=0,0,IF(AL245&lt;10,1,IF(MOD(AL245,40)&lt;10,ROUNDDOWN(AL245/40,0),ROUNDUP(AL245/40,0))))</f>
        <v>0</v>
      </c>
      <c r="AN245" s="2">
        <f>SUM(J245+L245+N245+P245+R245+T245+V245+X245+Z245+AB245+AD245+AF245+AH245+AJ245+AL245)</f>
        <v>174</v>
      </c>
      <c r="AO245" s="3">
        <f>SUM(K245+M245+O245+Q245+S245+U245+W245+Y245+AA245+AC245+AE245+AG245+AI245+AK245+AM245)</f>
        <v>11</v>
      </c>
      <c r="AP245" s="3">
        <v>1</v>
      </c>
      <c r="AQ245" s="3">
        <v>14</v>
      </c>
      <c r="AR245" s="3">
        <f>SUM(AP245:AQ245)</f>
        <v>15</v>
      </c>
      <c r="AS245" s="3">
        <v>1</v>
      </c>
      <c r="AT245" s="3">
        <v>0</v>
      </c>
      <c r="AU245" s="3">
        <v>14</v>
      </c>
      <c r="AV245" s="3">
        <v>0</v>
      </c>
      <c r="AW245" s="40">
        <f>IF(AN245&lt;=0,0,IF(AN245&lt;=359,1,IF(AN245&lt;=719,2,IF(AN245&lt;=1079,3,IF(AN245&lt;=1679,4,IF(AN245&lt;=1680,5,IF(AN245&lt;=1680,1,5)))))))</f>
        <v>1</v>
      </c>
      <c r="AX245" s="41">
        <f>IF(AN245&gt;120,ROUND(((((K245+M245+O245)*30)+(J245+L245+N245))/50+(((Q245+S245+U245+W245+Y245+AA245)*40)+(P245+R245+T245+V245+X245+Z245))/50+(AC245+AE245+AG245+AI245+AK245+AM245)*2),0),IF((J245+L245+N245+P245+R245+T245+V245+X245+Z245)&lt;=0,0,IF((J245+L245+N245+P245+R245+T245+V245+X245+Z245)&lt;=20,1,IF((J245+L245+N245+P245+R245+T245+V245+X245+Z245)&lt;=40,2,IF((J245+L245+N245+P245+R245+T245+V245+X245+Z245)&lt;=60,3,IF((J245+L245+N245+P245+R245+T245+V245+X245+Z245)&lt;=80,4,IF((J245+L245+N245+P245+R245+T245+V245+X245+Z245)&lt;=100,5,IF((J245+L245+N245+P245+R245+T245+V245+X245+Z245)&lt;=120,6,0)))))))+((AC245+AE245+AG245+AI245+AK245+AM245)*2))</f>
        <v>15</v>
      </c>
      <c r="AY245" s="3">
        <f>SUM(AW245:AX245)</f>
        <v>16</v>
      </c>
      <c r="AZ245" s="3">
        <f>SUM(AP245)-AW245</f>
        <v>0</v>
      </c>
      <c r="BA245" s="3">
        <f>SUM(AQ245)-AX245</f>
        <v>-1</v>
      </c>
      <c r="BB245" s="3">
        <f>SUM(AR245)-AY245</f>
        <v>-1</v>
      </c>
      <c r="BC245" s="19">
        <f>SUM(BB245)/AY245*100</f>
        <v>-6.25</v>
      </c>
      <c r="BD245" s="3"/>
      <c r="BE245" s="3"/>
      <c r="BF245" s="3">
        <v>2</v>
      </c>
      <c r="BG245" s="3"/>
      <c r="BH245" s="3"/>
      <c r="BI245" s="3"/>
      <c r="BJ245" s="3">
        <f>BB245+BE245+BF245+BG245+BH245+BI245-BD245</f>
        <v>1</v>
      </c>
      <c r="BK245" s="19">
        <f>SUM(BJ245)/AY245*100</f>
        <v>6.25</v>
      </c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</row>
    <row r="246" spans="1:94" s="20" customFormat="1" ht="23.25">
      <c r="A246" s="3"/>
      <c r="B246" s="3"/>
      <c r="C246" s="29" t="s">
        <v>261</v>
      </c>
      <c r="D246" s="30" t="s">
        <v>354</v>
      </c>
      <c r="E246" s="5"/>
      <c r="F246" s="3"/>
      <c r="G246" s="3"/>
      <c r="H246" s="3"/>
      <c r="I246" s="3"/>
      <c r="J246" s="3"/>
      <c r="K246" s="18"/>
      <c r="L246" s="3"/>
      <c r="M246" s="18"/>
      <c r="N246" s="3"/>
      <c r="O246" s="18"/>
      <c r="P246" s="3"/>
      <c r="Q246" s="18"/>
      <c r="R246" s="3"/>
      <c r="S246" s="18"/>
      <c r="T246" s="3"/>
      <c r="U246" s="18"/>
      <c r="V246" s="3"/>
      <c r="W246" s="18"/>
      <c r="X246" s="3"/>
      <c r="Y246" s="18"/>
      <c r="Z246" s="3"/>
      <c r="AA246" s="18"/>
      <c r="AB246" s="3"/>
      <c r="AC246" s="18"/>
      <c r="AD246" s="3"/>
      <c r="AE246" s="18"/>
      <c r="AF246" s="18"/>
      <c r="AG246" s="18"/>
      <c r="AH246" s="3"/>
      <c r="AI246" s="18"/>
      <c r="AJ246" s="3"/>
      <c r="AK246" s="18"/>
      <c r="AL246" s="3"/>
      <c r="AM246" s="18"/>
      <c r="AN246" s="2"/>
      <c r="AO246" s="3"/>
      <c r="AP246" s="3"/>
      <c r="AQ246" s="3"/>
      <c r="AR246" s="3"/>
      <c r="AS246" s="3"/>
      <c r="AT246" s="3"/>
      <c r="AU246" s="3"/>
      <c r="AV246" s="3"/>
      <c r="AW246" s="40"/>
      <c r="AX246" s="41"/>
      <c r="AY246" s="3"/>
      <c r="AZ246" s="3"/>
      <c r="BA246" s="3"/>
      <c r="BB246" s="3"/>
      <c r="BC246" s="19"/>
      <c r="BD246" s="3"/>
      <c r="BE246" s="3"/>
      <c r="BF246" s="3"/>
      <c r="BG246" s="3"/>
      <c r="BH246" s="3"/>
      <c r="BI246" s="3"/>
      <c r="BJ246" s="3"/>
      <c r="BK246" s="19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</row>
    <row r="247" spans="1:94" s="20" customFormat="1" ht="23.25">
      <c r="A247" s="3"/>
      <c r="B247" s="3"/>
      <c r="C247" s="46" t="s">
        <v>389</v>
      </c>
      <c r="D247" s="30" t="s">
        <v>513</v>
      </c>
      <c r="E247" s="5"/>
      <c r="F247" s="3"/>
      <c r="G247" s="3"/>
      <c r="H247" s="3"/>
      <c r="I247" s="3"/>
      <c r="J247" s="3"/>
      <c r="K247" s="18"/>
      <c r="L247" s="3"/>
      <c r="M247" s="18"/>
      <c r="N247" s="3"/>
      <c r="O247" s="18"/>
      <c r="P247" s="3"/>
      <c r="Q247" s="18"/>
      <c r="R247" s="3"/>
      <c r="S247" s="18"/>
      <c r="T247" s="3"/>
      <c r="U247" s="18"/>
      <c r="V247" s="3"/>
      <c r="W247" s="18"/>
      <c r="X247" s="3"/>
      <c r="Y247" s="18"/>
      <c r="Z247" s="3"/>
      <c r="AA247" s="18"/>
      <c r="AB247" s="3"/>
      <c r="AC247" s="18"/>
      <c r="AD247" s="3"/>
      <c r="AE247" s="18"/>
      <c r="AF247" s="18"/>
      <c r="AG247" s="18"/>
      <c r="AH247" s="3"/>
      <c r="AI247" s="18"/>
      <c r="AJ247" s="3"/>
      <c r="AK247" s="18"/>
      <c r="AL247" s="3"/>
      <c r="AM247" s="18"/>
      <c r="AN247" s="2"/>
      <c r="AO247" s="3"/>
      <c r="AP247" s="3"/>
      <c r="AQ247" s="3"/>
      <c r="AR247" s="3"/>
      <c r="AS247" s="3"/>
      <c r="AT247" s="3"/>
      <c r="AU247" s="3"/>
      <c r="AV247" s="3"/>
      <c r="AW247" s="40"/>
      <c r="AX247" s="41"/>
      <c r="AY247" s="3"/>
      <c r="AZ247" s="3"/>
      <c r="BA247" s="3"/>
      <c r="BB247" s="3"/>
      <c r="BC247" s="19"/>
      <c r="BD247" s="3"/>
      <c r="BE247" s="3"/>
      <c r="BF247" s="3"/>
      <c r="BG247" s="3"/>
      <c r="BH247" s="3"/>
      <c r="BI247" s="3"/>
      <c r="BJ247" s="3"/>
      <c r="BK247" s="19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</row>
    <row r="248" spans="1:94" s="20" customFormat="1" ht="23.25">
      <c r="A248" s="3">
        <v>79</v>
      </c>
      <c r="B248" s="3">
        <v>40010153</v>
      </c>
      <c r="C248" s="5" t="s">
        <v>47</v>
      </c>
      <c r="D248" s="5" t="s">
        <v>140</v>
      </c>
      <c r="E248" s="5" t="s">
        <v>2</v>
      </c>
      <c r="F248" s="3">
        <v>8</v>
      </c>
      <c r="G248" s="3">
        <v>35</v>
      </c>
      <c r="H248" s="3">
        <v>4</v>
      </c>
      <c r="I248" s="3" t="s">
        <v>4</v>
      </c>
      <c r="J248" s="3">
        <v>16</v>
      </c>
      <c r="K248" s="18">
        <f>IF(J248=0,0,IF(J248&lt;10,1,IF(MOD(J248,30)&lt;10,ROUNDDOWN(J248/30,0),ROUNDUP(J248/30,0))))</f>
        <v>1</v>
      </c>
      <c r="L248" s="3">
        <v>9</v>
      </c>
      <c r="M248" s="18">
        <f>IF(L248=0,0,IF(L248&lt;10,1,IF(MOD(L248,30)&lt;10,ROUNDDOWN(L248/30,0),ROUNDUP(L248/30,0))))</f>
        <v>1</v>
      </c>
      <c r="N248" s="3">
        <v>14</v>
      </c>
      <c r="O248" s="18">
        <f>IF(N248=0,0,IF(N248&lt;10,1,IF(MOD(N248,30)&lt;10,ROUNDDOWN(N248/30,0),ROUNDUP(N248/30,0))))</f>
        <v>1</v>
      </c>
      <c r="P248" s="3">
        <v>10</v>
      </c>
      <c r="Q248" s="18">
        <f>IF(P248=0,0,IF(P248&lt;10,1,IF(MOD(P248,40)&lt;10,ROUNDDOWN(P248/40,0),ROUNDUP(P248/40,0))))</f>
        <v>1</v>
      </c>
      <c r="R248" s="3">
        <v>10</v>
      </c>
      <c r="S248" s="18">
        <f>IF(R248=0,0,IF(R248&lt;10,1,IF(MOD(R248,40)&lt;10,ROUNDDOWN(R248/40,0),ROUNDUP(R248/40,0))))</f>
        <v>1</v>
      </c>
      <c r="T248" s="3">
        <v>19</v>
      </c>
      <c r="U248" s="18">
        <f>IF(T248=0,0,IF(T248&lt;10,1,IF(MOD(T248,40)&lt;10,ROUNDDOWN(T248/40,0),ROUNDUP(T248/40,0))))</f>
        <v>1</v>
      </c>
      <c r="V248" s="3">
        <v>18</v>
      </c>
      <c r="W248" s="18">
        <f>IF(V248=0,0,IF(V248&lt;10,1,IF(MOD(V248,40)&lt;10,ROUNDDOWN(V248/40,0),ROUNDUP(V248/40,0))))</f>
        <v>1</v>
      </c>
      <c r="X248" s="3">
        <v>16</v>
      </c>
      <c r="Y248" s="18">
        <f>IF(X248=0,0,IF(X248&lt;10,1,IF(MOD(X248,40)&lt;10,ROUNDDOWN(X248/40,0),ROUNDUP(X248/40,0))))</f>
        <v>1</v>
      </c>
      <c r="Z248" s="3">
        <v>14</v>
      </c>
      <c r="AA248" s="18">
        <f>IF(Z248=0,0,IF(Z248&lt;10,1,IF(MOD(Z248,40)&lt;10,ROUNDDOWN(Z248/40,0),ROUNDUP(Z248/40,0))))</f>
        <v>1</v>
      </c>
      <c r="AB248" s="3">
        <v>16</v>
      </c>
      <c r="AC248" s="18">
        <f>IF(AB248=0,0,IF(AB248&lt;10,1,IF(MOD(AB248,40)&lt;10,ROUNDDOWN(AB248/40,0),ROUNDUP(AB248/40,0))))</f>
        <v>1</v>
      </c>
      <c r="AD248" s="3">
        <v>21</v>
      </c>
      <c r="AE248" s="18">
        <f>IF(AD248=0,0,IF(AD248&lt;10,1,IF(MOD(AD248,40)&lt;10,ROUNDDOWN(AD248/40,0),ROUNDUP(AD248/40,0))))</f>
        <v>1</v>
      </c>
      <c r="AF248" s="18">
        <v>23</v>
      </c>
      <c r="AG248" s="18">
        <f>IF(AF248=0,0,IF(AF248&lt;10,1,IF(MOD(AF248,40)&lt;10,ROUNDDOWN(AF248/40,0),ROUNDUP(AF248/40,0))))</f>
        <v>1</v>
      </c>
      <c r="AH248" s="3"/>
      <c r="AI248" s="18">
        <f>IF(AH248=0,0,IF(AH248&lt;10,1,IF(MOD(AH248,40)&lt;10,ROUNDDOWN(AH248/40,0),ROUNDUP(AH248/40,0))))</f>
        <v>0</v>
      </c>
      <c r="AJ248" s="3"/>
      <c r="AK248" s="18">
        <f>IF(AJ248=0,0,IF(AJ248&lt;10,1,IF(MOD(AJ248,40)&lt;10,ROUNDDOWN(AJ248/40,0),ROUNDUP(AJ248/40,0))))</f>
        <v>0</v>
      </c>
      <c r="AL248" s="3"/>
      <c r="AM248" s="18">
        <f>IF(AL248=0,0,IF(AL248&lt;10,1,IF(MOD(AL248,40)&lt;10,ROUNDDOWN(AL248/40,0),ROUNDUP(AL248/40,0))))</f>
        <v>0</v>
      </c>
      <c r="AN248" s="2">
        <f>SUM(J248+L248+N248+P248+R248+T248+V248+X248+Z248+AB248+AD248+AF248+AH248+AJ248+AL248)</f>
        <v>186</v>
      </c>
      <c r="AO248" s="3">
        <f>SUM(K248+M248+O248+Q248+S248+U248+W248+Y248+AA248+AC248+AE248+AG248+AI248+AK248+AM248)</f>
        <v>12</v>
      </c>
      <c r="AP248" s="3">
        <v>1</v>
      </c>
      <c r="AQ248" s="3">
        <v>14</v>
      </c>
      <c r="AR248" s="3">
        <f>SUM(AP248:AQ248)</f>
        <v>15</v>
      </c>
      <c r="AS248" s="3">
        <v>1</v>
      </c>
      <c r="AT248" s="3">
        <v>0</v>
      </c>
      <c r="AU248" s="3">
        <v>14</v>
      </c>
      <c r="AV248" s="3">
        <v>0</v>
      </c>
      <c r="AW248" s="40">
        <f>IF(AN248&lt;=0,0,IF(AN248&lt;=359,1,IF(AN248&lt;=719,2,IF(AN248&lt;=1079,3,IF(AN248&lt;=1679,4,IF(AN248&lt;=1680,5,IF(AN248&lt;=1680,1,5)))))))</f>
        <v>1</v>
      </c>
      <c r="AX248" s="41">
        <f>IF(AN248&gt;120,ROUND(((((K248+M248+O248)*30)+(J248+L248+N248))/50+(((Q248+S248+U248+W248+Y248+AA248)*40)+(P248+R248+T248+V248+X248+Z248))/50+(AC248+AE248+AG248+AI248+AK248+AM248)*2),0),IF((J248+L248+N248+P248+R248+T248+V248+X248+Z248)&lt;=0,0,IF((J248+L248+N248+P248+R248+T248+V248+X248+Z248)&lt;=20,1,IF((J248+L248+N248+P248+R248+T248+V248+X248+Z248)&lt;=40,2,IF((J248+L248+N248+P248+R248+T248+V248+X248+Z248)&lt;=60,3,IF((J248+L248+N248+P248+R248+T248+V248+X248+Z248)&lt;=80,4,IF((J248+L248+N248+P248+R248+T248+V248+X248+Z248)&lt;=100,5,IF((J248+L248+N248+P248+R248+T248+V248+X248+Z248)&lt;=120,6,0)))))))+((AC248+AE248+AG248+AI248+AK248+AM248)*2))</f>
        <v>15</v>
      </c>
      <c r="AY248" s="3">
        <f>SUM(AW248:AX248)</f>
        <v>16</v>
      </c>
      <c r="AZ248" s="3">
        <f>SUM(AP248)-AW248</f>
        <v>0</v>
      </c>
      <c r="BA248" s="3">
        <f>SUM(AQ248)-AX248</f>
        <v>-1</v>
      </c>
      <c r="BB248" s="3">
        <f>SUM(AR248)-AY248</f>
        <v>-1</v>
      </c>
      <c r="BC248" s="19">
        <f>SUM(BB248)/AY248*100</f>
        <v>-6.25</v>
      </c>
      <c r="BD248" s="3"/>
      <c r="BE248" s="3"/>
      <c r="BF248" s="3"/>
      <c r="BG248" s="3"/>
      <c r="BH248" s="3"/>
      <c r="BI248" s="3">
        <v>1</v>
      </c>
      <c r="BJ248" s="3">
        <f>BB248+BE248+BF248+BG248+BH248+BI248-BD248</f>
        <v>0</v>
      </c>
      <c r="BK248" s="19">
        <f>SUM(BJ248)/AY248*100</f>
        <v>0</v>
      </c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</row>
    <row r="249" spans="1:94" s="20" customFormat="1" ht="23.25">
      <c r="A249" s="3"/>
      <c r="B249" s="3"/>
      <c r="C249" s="29" t="s">
        <v>261</v>
      </c>
      <c r="D249" s="30" t="s">
        <v>267</v>
      </c>
      <c r="E249" s="5"/>
      <c r="F249" s="3"/>
      <c r="G249" s="3"/>
      <c r="H249" s="3"/>
      <c r="I249" s="3"/>
      <c r="J249" s="3"/>
      <c r="K249" s="18"/>
      <c r="L249" s="3"/>
      <c r="M249" s="18"/>
      <c r="N249" s="3"/>
      <c r="O249" s="18"/>
      <c r="P249" s="3"/>
      <c r="Q249" s="18"/>
      <c r="R249" s="3"/>
      <c r="S249" s="18"/>
      <c r="T249" s="3"/>
      <c r="U249" s="18"/>
      <c r="V249" s="3"/>
      <c r="W249" s="18"/>
      <c r="X249" s="3"/>
      <c r="Y249" s="18"/>
      <c r="Z249" s="3"/>
      <c r="AA249" s="18"/>
      <c r="AB249" s="3"/>
      <c r="AC249" s="18"/>
      <c r="AD249" s="3"/>
      <c r="AE249" s="18"/>
      <c r="AF249" s="18"/>
      <c r="AG249" s="18"/>
      <c r="AH249" s="3"/>
      <c r="AI249" s="18"/>
      <c r="AJ249" s="3"/>
      <c r="AK249" s="18"/>
      <c r="AL249" s="3"/>
      <c r="AM249" s="18"/>
      <c r="AN249" s="2"/>
      <c r="AO249" s="3"/>
      <c r="AP249" s="3"/>
      <c r="AQ249" s="3"/>
      <c r="AR249" s="3"/>
      <c r="AS249" s="3"/>
      <c r="AT249" s="3"/>
      <c r="AU249" s="3"/>
      <c r="AV249" s="3"/>
      <c r="AW249" s="40"/>
      <c r="AX249" s="41"/>
      <c r="AY249" s="3"/>
      <c r="AZ249" s="3"/>
      <c r="BA249" s="3"/>
      <c r="BB249" s="3"/>
      <c r="BC249" s="19"/>
      <c r="BD249" s="3"/>
      <c r="BE249" s="3"/>
      <c r="BF249" s="3"/>
      <c r="BG249" s="3"/>
      <c r="BH249" s="3"/>
      <c r="BI249" s="3"/>
      <c r="BJ249" s="3"/>
      <c r="BK249" s="19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</row>
    <row r="250" spans="1:94" s="20" customFormat="1" ht="23.25">
      <c r="A250" s="3"/>
      <c r="B250" s="3"/>
      <c r="C250" s="46" t="s">
        <v>389</v>
      </c>
      <c r="D250" s="30" t="s">
        <v>527</v>
      </c>
      <c r="E250" s="5"/>
      <c r="F250" s="3"/>
      <c r="G250" s="3"/>
      <c r="H250" s="3"/>
      <c r="I250" s="3"/>
      <c r="J250" s="3"/>
      <c r="K250" s="18"/>
      <c r="L250" s="3"/>
      <c r="M250" s="18"/>
      <c r="N250" s="3"/>
      <c r="O250" s="18"/>
      <c r="P250" s="3"/>
      <c r="Q250" s="18"/>
      <c r="R250" s="3"/>
      <c r="S250" s="18"/>
      <c r="T250" s="3"/>
      <c r="U250" s="18"/>
      <c r="V250" s="3"/>
      <c r="W250" s="18"/>
      <c r="X250" s="3"/>
      <c r="Y250" s="18"/>
      <c r="Z250" s="3"/>
      <c r="AA250" s="18"/>
      <c r="AB250" s="3"/>
      <c r="AC250" s="18"/>
      <c r="AD250" s="3"/>
      <c r="AE250" s="18"/>
      <c r="AF250" s="18"/>
      <c r="AG250" s="18"/>
      <c r="AH250" s="3"/>
      <c r="AI250" s="18"/>
      <c r="AJ250" s="3"/>
      <c r="AK250" s="18"/>
      <c r="AL250" s="3"/>
      <c r="AM250" s="18"/>
      <c r="AN250" s="2"/>
      <c r="AO250" s="3"/>
      <c r="AP250" s="3"/>
      <c r="AQ250" s="3"/>
      <c r="AR250" s="3"/>
      <c r="AS250" s="3"/>
      <c r="AT250" s="3"/>
      <c r="AU250" s="3"/>
      <c r="AV250" s="3"/>
      <c r="AW250" s="40"/>
      <c r="AX250" s="41"/>
      <c r="AY250" s="3"/>
      <c r="AZ250" s="3"/>
      <c r="BA250" s="3"/>
      <c r="BB250" s="3"/>
      <c r="BC250" s="19"/>
      <c r="BD250" s="3"/>
      <c r="BE250" s="3"/>
      <c r="BF250" s="3"/>
      <c r="BG250" s="3"/>
      <c r="BH250" s="3"/>
      <c r="BI250" s="3"/>
      <c r="BJ250" s="3"/>
      <c r="BK250" s="19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</row>
    <row r="251" spans="1:94" s="20" customFormat="1" ht="23.25">
      <c r="A251" s="3">
        <v>80</v>
      </c>
      <c r="B251" s="3">
        <v>40010094</v>
      </c>
      <c r="C251" s="5" t="s">
        <v>67</v>
      </c>
      <c r="D251" s="5" t="s">
        <v>159</v>
      </c>
      <c r="E251" s="5" t="s">
        <v>139</v>
      </c>
      <c r="F251" s="3">
        <v>3</v>
      </c>
      <c r="G251" s="3">
        <v>8</v>
      </c>
      <c r="H251" s="3">
        <v>2</v>
      </c>
      <c r="I251" s="3" t="s">
        <v>4</v>
      </c>
      <c r="J251" s="3">
        <v>6</v>
      </c>
      <c r="K251" s="18">
        <f>IF(J251=0,0,IF(J251&lt;10,1,IF(MOD(J251,30)&lt;10,ROUNDDOWN(J251/30,0),ROUNDUP(J251/30,0))))</f>
        <v>1</v>
      </c>
      <c r="L251" s="3">
        <v>7</v>
      </c>
      <c r="M251" s="18">
        <f>IF(L251=0,0,IF(L251&lt;10,1,IF(MOD(L251,30)&lt;10,ROUNDDOWN(L251/30,0),ROUNDUP(L251/30,0))))</f>
        <v>1</v>
      </c>
      <c r="N251" s="3">
        <v>20</v>
      </c>
      <c r="O251" s="18">
        <f>IF(N251=0,0,IF(N251&lt;10,1,IF(MOD(N251,30)&lt;10,ROUNDDOWN(N251/30,0),ROUNDUP(N251/30,0))))</f>
        <v>1</v>
      </c>
      <c r="P251" s="3">
        <v>19</v>
      </c>
      <c r="Q251" s="18">
        <f>IF(P251=0,0,IF(P251&lt;10,1,IF(MOD(P251,40)&lt;10,ROUNDDOWN(P251/40,0),ROUNDUP(P251/40,0))))</f>
        <v>1</v>
      </c>
      <c r="R251" s="3">
        <v>22</v>
      </c>
      <c r="S251" s="18">
        <f>IF(R251=0,0,IF(R251&lt;10,1,IF(MOD(R251,40)&lt;10,ROUNDDOWN(R251/40,0),ROUNDUP(R251/40,0))))</f>
        <v>1</v>
      </c>
      <c r="T251" s="3">
        <v>18</v>
      </c>
      <c r="U251" s="18">
        <f>IF(T251=0,0,IF(T251&lt;10,1,IF(MOD(T251,40)&lt;10,ROUNDDOWN(T251/40,0),ROUNDUP(T251/40,0))))</f>
        <v>1</v>
      </c>
      <c r="V251" s="3">
        <v>36</v>
      </c>
      <c r="W251" s="18">
        <f>IF(V251=0,0,IF(V251&lt;10,1,IF(MOD(V251,40)&lt;10,ROUNDDOWN(V251/40,0),ROUNDUP(V251/40,0))))</f>
        <v>1</v>
      </c>
      <c r="X251" s="3">
        <v>24</v>
      </c>
      <c r="Y251" s="18">
        <f>IF(X251=0,0,IF(X251&lt;10,1,IF(MOD(X251,40)&lt;10,ROUNDDOWN(X251/40,0),ROUNDUP(X251/40,0))))</f>
        <v>1</v>
      </c>
      <c r="Z251" s="3">
        <v>29</v>
      </c>
      <c r="AA251" s="18">
        <f>IF(Z251=0,0,IF(Z251&lt;10,1,IF(MOD(Z251,40)&lt;10,ROUNDDOWN(Z251/40,0),ROUNDUP(Z251/40,0))))</f>
        <v>1</v>
      </c>
      <c r="AB251" s="3">
        <v>23</v>
      </c>
      <c r="AC251" s="18">
        <f>IF(AB251=0,0,IF(AB251&lt;10,1,IF(MOD(AB251,40)&lt;10,ROUNDDOWN(AB251/40,0),ROUNDUP(AB251/40,0))))</f>
        <v>1</v>
      </c>
      <c r="AD251" s="3">
        <v>23</v>
      </c>
      <c r="AE251" s="18">
        <f>IF(AD251=0,0,IF(AD251&lt;10,1,IF(MOD(AD251,40)&lt;10,ROUNDDOWN(AD251/40,0),ROUNDUP(AD251/40,0))))</f>
        <v>1</v>
      </c>
      <c r="AF251" s="18">
        <v>19</v>
      </c>
      <c r="AG251" s="18">
        <f>IF(AF251=0,0,IF(AF251&lt;10,1,IF(MOD(AF251,40)&lt;10,ROUNDDOWN(AF251/40,0),ROUNDUP(AF251/40,0))))</f>
        <v>1</v>
      </c>
      <c r="AH251" s="3"/>
      <c r="AI251" s="18">
        <f>IF(AH251=0,0,IF(AH251&lt;10,1,IF(MOD(AH251,40)&lt;10,ROUNDDOWN(AH251/40,0),ROUNDUP(AH251/40,0))))</f>
        <v>0</v>
      </c>
      <c r="AJ251" s="3"/>
      <c r="AK251" s="18">
        <f>IF(AJ251=0,0,IF(AJ251&lt;10,1,IF(MOD(AJ251,40)&lt;10,ROUNDDOWN(AJ251/40,0),ROUNDUP(AJ251/40,0))))</f>
        <v>0</v>
      </c>
      <c r="AL251" s="3"/>
      <c r="AM251" s="18">
        <f>IF(AL251=0,0,IF(AL251&lt;10,1,IF(MOD(AL251,40)&lt;10,ROUNDDOWN(AL251/40,0),ROUNDUP(AL251/40,0))))</f>
        <v>0</v>
      </c>
      <c r="AN251" s="2">
        <f>SUM(J251+L251+N251+P251+R251+T251+V251+X251+Z251+AB251+AD251+AF251+AH251+AJ251+AL251)</f>
        <v>246</v>
      </c>
      <c r="AO251" s="3">
        <f>SUM(K251+M251+O251+Q251+S251+U251+W251+Y251+AA251+AC251+AE251+AG251+AI251+AK251+AM251)</f>
        <v>12</v>
      </c>
      <c r="AP251" s="3">
        <v>1</v>
      </c>
      <c r="AQ251" s="3">
        <v>15</v>
      </c>
      <c r="AR251" s="3">
        <f>SUM(AP251:AQ251)</f>
        <v>16</v>
      </c>
      <c r="AS251" s="3">
        <v>1</v>
      </c>
      <c r="AT251" s="3">
        <v>0</v>
      </c>
      <c r="AU251" s="3">
        <v>15</v>
      </c>
      <c r="AV251" s="3">
        <v>0</v>
      </c>
      <c r="AW251" s="40">
        <f>IF(AN251&lt;=0,0,IF(AN251&lt;=359,1,IF(AN251&lt;=719,2,IF(AN251&lt;=1079,3,IF(AN251&lt;=1679,4,IF(AN251&lt;=1680,5,IF(AN251&lt;=1680,1,5)))))))</f>
        <v>1</v>
      </c>
      <c r="AX251" s="41">
        <f>IF(AN251&gt;120,ROUND(((((K251+M251+O251)*30)+(J251+L251+N251))/50+(((Q251+S251+U251+W251+Y251+AA251)*40)+(P251+R251+T251+V251+X251+Z251))/50+(AC251+AE251+AG251+AI251+AK251+AM251)*2),0),IF((J251+L251+N251+P251+R251+T251+V251+X251+Z251)&lt;=0,0,IF((J251+L251+N251+P251+R251+T251+V251+X251+Z251)&lt;=20,1,IF((J251+L251+N251+P251+R251+T251+V251+X251+Z251)&lt;=40,2,IF((J251+L251+N251+P251+R251+T251+V251+X251+Z251)&lt;=60,3,IF((J251+L251+N251+P251+R251+T251+V251+X251+Z251)&lt;=80,4,IF((J251+L251+N251+P251+R251+T251+V251+X251+Z251)&lt;=100,5,IF((J251+L251+N251+P251+R251+T251+V251+X251+Z251)&lt;=120,6,0)))))))+((AC251+AE251+AG251+AI251+AK251+AM251)*2))</f>
        <v>16</v>
      </c>
      <c r="AY251" s="3">
        <v>17</v>
      </c>
      <c r="AZ251" s="3">
        <f>SUM(AP251)-AW251</f>
        <v>0</v>
      </c>
      <c r="BA251" s="3">
        <f>SUM(AQ251)-AX251</f>
        <v>-1</v>
      </c>
      <c r="BB251" s="3">
        <f>SUM(AR251)-AY251</f>
        <v>-1</v>
      </c>
      <c r="BC251" s="19">
        <f>SUM(BB251)/AY251*100</f>
        <v>-5.88235294117647</v>
      </c>
      <c r="BD251" s="3"/>
      <c r="BE251" s="3"/>
      <c r="BF251" s="3">
        <v>1</v>
      </c>
      <c r="BG251" s="3"/>
      <c r="BH251" s="3"/>
      <c r="BI251" s="3"/>
      <c r="BJ251" s="3">
        <f>BB251+BE251+BF251+BG251+BH251+BI251-BD251</f>
        <v>0</v>
      </c>
      <c r="BK251" s="19">
        <f>SUM(BJ251)/AY251*100</f>
        <v>0</v>
      </c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</row>
    <row r="252" spans="1:94" s="20" customFormat="1" ht="23.25">
      <c r="A252" s="3"/>
      <c r="B252" s="3"/>
      <c r="C252" s="29" t="s">
        <v>261</v>
      </c>
      <c r="D252" s="30" t="s">
        <v>387</v>
      </c>
      <c r="E252" s="5"/>
      <c r="F252" s="3"/>
      <c r="G252" s="3"/>
      <c r="H252" s="3"/>
      <c r="I252" s="3"/>
      <c r="J252" s="3"/>
      <c r="K252" s="18"/>
      <c r="L252" s="3"/>
      <c r="M252" s="18"/>
      <c r="N252" s="3"/>
      <c r="O252" s="18"/>
      <c r="P252" s="3"/>
      <c r="Q252" s="18"/>
      <c r="R252" s="3"/>
      <c r="S252" s="18"/>
      <c r="T252" s="3"/>
      <c r="U252" s="18"/>
      <c r="V252" s="3"/>
      <c r="W252" s="18"/>
      <c r="X252" s="3"/>
      <c r="Y252" s="18"/>
      <c r="Z252" s="3"/>
      <c r="AA252" s="18"/>
      <c r="AB252" s="3"/>
      <c r="AC252" s="18"/>
      <c r="AD252" s="3"/>
      <c r="AE252" s="18"/>
      <c r="AF252" s="18"/>
      <c r="AG252" s="18"/>
      <c r="AH252" s="3"/>
      <c r="AI252" s="18"/>
      <c r="AJ252" s="3"/>
      <c r="AK252" s="18"/>
      <c r="AL252" s="3"/>
      <c r="AM252" s="18"/>
      <c r="AN252" s="2"/>
      <c r="AO252" s="3"/>
      <c r="AP252" s="3"/>
      <c r="AQ252" s="3"/>
      <c r="AR252" s="3"/>
      <c r="AS252" s="3"/>
      <c r="AT252" s="3"/>
      <c r="AU252" s="3"/>
      <c r="AV252" s="3"/>
      <c r="AW252" s="40"/>
      <c r="AX252" s="41"/>
      <c r="AY252" s="3"/>
      <c r="AZ252" s="3"/>
      <c r="BA252" s="3"/>
      <c r="BB252" s="3"/>
      <c r="BC252" s="19"/>
      <c r="BD252" s="3"/>
      <c r="BE252" s="3"/>
      <c r="BF252" s="3"/>
      <c r="BG252" s="3"/>
      <c r="BH252" s="3"/>
      <c r="BI252" s="3"/>
      <c r="BJ252" s="3"/>
      <c r="BK252" s="19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</row>
    <row r="253" spans="1:94" s="20" customFormat="1" ht="23.25">
      <c r="A253" s="3"/>
      <c r="B253" s="3"/>
      <c r="C253" s="46" t="s">
        <v>389</v>
      </c>
      <c r="D253" s="30" t="s">
        <v>487</v>
      </c>
      <c r="E253" s="5"/>
      <c r="F253" s="3"/>
      <c r="G253" s="3"/>
      <c r="H253" s="3"/>
      <c r="I253" s="3"/>
      <c r="J253" s="3"/>
      <c r="K253" s="18"/>
      <c r="L253" s="3"/>
      <c r="M253" s="18"/>
      <c r="N253" s="3"/>
      <c r="O253" s="18"/>
      <c r="P253" s="3"/>
      <c r="Q253" s="18"/>
      <c r="R253" s="3"/>
      <c r="S253" s="18"/>
      <c r="T253" s="3"/>
      <c r="U253" s="18"/>
      <c r="V253" s="3"/>
      <c r="W253" s="18"/>
      <c r="X253" s="3"/>
      <c r="Y253" s="18"/>
      <c r="Z253" s="3"/>
      <c r="AA253" s="18"/>
      <c r="AB253" s="3"/>
      <c r="AC253" s="18"/>
      <c r="AD253" s="3"/>
      <c r="AE253" s="18"/>
      <c r="AF253" s="18"/>
      <c r="AG253" s="18"/>
      <c r="AH253" s="3"/>
      <c r="AI253" s="18"/>
      <c r="AJ253" s="3"/>
      <c r="AK253" s="18"/>
      <c r="AL253" s="3"/>
      <c r="AM253" s="18"/>
      <c r="AN253" s="2"/>
      <c r="AO253" s="3"/>
      <c r="AP253" s="3"/>
      <c r="AQ253" s="3"/>
      <c r="AR253" s="3"/>
      <c r="AS253" s="3"/>
      <c r="AT253" s="3"/>
      <c r="AU253" s="3"/>
      <c r="AV253" s="3"/>
      <c r="AW253" s="40"/>
      <c r="AX253" s="41"/>
      <c r="AY253" s="3"/>
      <c r="AZ253" s="3"/>
      <c r="BA253" s="3"/>
      <c r="BB253" s="3"/>
      <c r="BC253" s="19"/>
      <c r="BD253" s="3"/>
      <c r="BE253" s="3"/>
      <c r="BF253" s="3"/>
      <c r="BG253" s="3"/>
      <c r="BH253" s="3"/>
      <c r="BI253" s="3"/>
      <c r="BJ253" s="3"/>
      <c r="BK253" s="19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</row>
    <row r="254" spans="1:94" s="20" customFormat="1" ht="23.25">
      <c r="A254" s="3">
        <v>81</v>
      </c>
      <c r="B254" s="3">
        <v>40010114</v>
      </c>
      <c r="C254" s="5" t="s">
        <v>203</v>
      </c>
      <c r="D254" s="5" t="s">
        <v>173</v>
      </c>
      <c r="E254" s="5" t="s">
        <v>139</v>
      </c>
      <c r="F254" s="3">
        <v>1</v>
      </c>
      <c r="G254" s="3">
        <v>12</v>
      </c>
      <c r="H254" s="3">
        <v>1</v>
      </c>
      <c r="I254" s="3" t="s">
        <v>4</v>
      </c>
      <c r="J254" s="3">
        <v>13</v>
      </c>
      <c r="K254" s="18">
        <f>IF(J254=0,0,IF(J254&lt;10,1,IF(MOD(J254,30)&lt;10,ROUNDDOWN(J254/30,0),ROUNDUP(J254/30,0))))</f>
        <v>1</v>
      </c>
      <c r="L254" s="3">
        <v>18</v>
      </c>
      <c r="M254" s="18">
        <f>IF(L254=0,0,IF(L254&lt;10,1,IF(MOD(L254,30)&lt;10,ROUNDDOWN(L254/30,0),ROUNDUP(L254/30,0))))</f>
        <v>1</v>
      </c>
      <c r="N254" s="3">
        <v>9</v>
      </c>
      <c r="O254" s="18">
        <f>IF(N254=0,0,IF(N254&lt;10,1,IF(MOD(N254,30)&lt;10,ROUNDDOWN(N254/30,0),ROUNDUP(N254/30,0))))</f>
        <v>1</v>
      </c>
      <c r="P254" s="3">
        <v>19</v>
      </c>
      <c r="Q254" s="18">
        <f>IF(P254=0,0,IF(P254&lt;10,1,IF(MOD(P254,40)&lt;10,ROUNDDOWN(P254/40,0),ROUNDUP(P254/40,0))))</f>
        <v>1</v>
      </c>
      <c r="R254" s="3">
        <v>20</v>
      </c>
      <c r="S254" s="18">
        <f>IF(R254=0,0,IF(R254&lt;10,1,IF(MOD(R254,40)&lt;10,ROUNDDOWN(R254/40,0),ROUNDUP(R254/40,0))))</f>
        <v>1</v>
      </c>
      <c r="T254" s="3">
        <v>22</v>
      </c>
      <c r="U254" s="18">
        <f>IF(T254=0,0,IF(T254&lt;10,1,IF(MOD(T254,40)&lt;10,ROUNDDOWN(T254/40,0),ROUNDUP(T254/40,0))))</f>
        <v>1</v>
      </c>
      <c r="V254" s="3">
        <v>17</v>
      </c>
      <c r="W254" s="18">
        <f>IF(V254=0,0,IF(V254&lt;10,1,IF(MOD(V254,40)&lt;10,ROUNDDOWN(V254/40,0),ROUNDUP(V254/40,0))))</f>
        <v>1</v>
      </c>
      <c r="X254" s="3">
        <v>28</v>
      </c>
      <c r="Y254" s="18">
        <f>IF(X254=0,0,IF(X254&lt;10,1,IF(MOD(X254,40)&lt;10,ROUNDDOWN(X254/40,0),ROUNDUP(X254/40,0))))</f>
        <v>1</v>
      </c>
      <c r="Z254" s="3">
        <v>27</v>
      </c>
      <c r="AA254" s="18">
        <f>IF(Z254=0,0,IF(Z254&lt;10,1,IF(MOD(Z254,40)&lt;10,ROUNDDOWN(Z254/40,0),ROUNDUP(Z254/40,0))))</f>
        <v>1</v>
      </c>
      <c r="AB254" s="3">
        <v>29</v>
      </c>
      <c r="AC254" s="18">
        <f>IF(AB254=0,0,IF(AB254&lt;10,1,IF(MOD(AB254,40)&lt;10,ROUNDDOWN(AB254/40,0),ROUNDUP(AB254/40,0))))</f>
        <v>1</v>
      </c>
      <c r="AD254" s="3">
        <v>31</v>
      </c>
      <c r="AE254" s="18">
        <f>IF(AD254=0,0,IF(AD254&lt;10,1,IF(MOD(AD254,40)&lt;10,ROUNDDOWN(AD254/40,0),ROUNDUP(AD254/40,0))))</f>
        <v>1</v>
      </c>
      <c r="AF254" s="18">
        <v>23</v>
      </c>
      <c r="AG254" s="18">
        <f>IF(AF254=0,0,IF(AF254&lt;10,1,IF(MOD(AF254,40)&lt;10,ROUNDDOWN(AF254/40,0),ROUNDUP(AF254/40,0))))</f>
        <v>1</v>
      </c>
      <c r="AH254" s="3"/>
      <c r="AI254" s="18">
        <f>IF(AH254=0,0,IF(AH254&lt;10,1,IF(MOD(AH254,40)&lt;10,ROUNDDOWN(AH254/40,0),ROUNDUP(AH254/40,0))))</f>
        <v>0</v>
      </c>
      <c r="AJ254" s="3"/>
      <c r="AK254" s="18">
        <f>IF(AJ254=0,0,IF(AJ254&lt;10,1,IF(MOD(AJ254,40)&lt;10,ROUNDDOWN(AJ254/40,0),ROUNDUP(AJ254/40,0))))</f>
        <v>0</v>
      </c>
      <c r="AL254" s="3"/>
      <c r="AM254" s="18">
        <f>IF(AL254=0,0,IF(AL254&lt;10,1,IF(MOD(AL254,40)&lt;10,ROUNDDOWN(AL254/40,0),ROUNDUP(AL254/40,0))))</f>
        <v>0</v>
      </c>
      <c r="AN254" s="2">
        <f>SUM(J254+L254+N254+P254+R254+T254+V254+X254+Z254+AB254+AD254+AF254+AH254+AJ254+AL254)</f>
        <v>256</v>
      </c>
      <c r="AO254" s="3">
        <f>SUM(K254+M254+O254+Q254+S254+U254+W254+Y254+AA254+AC254+AE254+AG254+AI254+AK254+AM254)</f>
        <v>12</v>
      </c>
      <c r="AP254" s="3">
        <v>1</v>
      </c>
      <c r="AQ254" s="3">
        <v>15</v>
      </c>
      <c r="AR254" s="3">
        <f>SUM(AP254:AQ254)</f>
        <v>16</v>
      </c>
      <c r="AS254" s="3">
        <v>1</v>
      </c>
      <c r="AT254" s="3">
        <v>0</v>
      </c>
      <c r="AU254" s="3">
        <v>14</v>
      </c>
      <c r="AV254" s="3">
        <v>1</v>
      </c>
      <c r="AW254" s="40">
        <f>IF(AN254&lt;=0,0,IF(AN254&lt;=359,1,IF(AN254&lt;=719,2,IF(AN254&lt;=1079,3,IF(AN254&lt;=1679,4,IF(AN254&lt;=1680,5,IF(AN254&lt;=1680,1,5)))))))</f>
        <v>1</v>
      </c>
      <c r="AX254" s="41">
        <f>IF(AN254&gt;120,ROUND(((((K254+M254+O254)*30)+(J254+L254+N254))/50+(((Q254+S254+U254+W254+Y254+AA254)*40)+(P254+R254+T254+V254+X254+Z254))/50+(AC254+AE254+AG254+AI254+AK254+AM254)*2),0),IF((J254+L254+N254+P254+R254+T254+V254+X254+Z254)&lt;=0,0,IF((J254+L254+N254+P254+R254+T254+V254+X254+Z254)&lt;=20,1,IF((J254+L254+N254+P254+R254+T254+V254+X254+Z254)&lt;=40,2,IF((J254+L254+N254+P254+R254+T254+V254+X254+Z254)&lt;=60,3,IF((J254+L254+N254+P254+R254+T254+V254+X254+Z254)&lt;=80,4,IF((J254+L254+N254+P254+R254+T254+V254+X254+Z254)&lt;=100,5,IF((J254+L254+N254+P254+R254+T254+V254+X254+Z254)&lt;=120,6,0)))))))+((AC254+AE254+AG254+AI254+AK254+AM254)*2))</f>
        <v>16</v>
      </c>
      <c r="AY254" s="3">
        <f>SUM(AW254:AX254)</f>
        <v>17</v>
      </c>
      <c r="AZ254" s="3">
        <f>SUM(AP254)-AW254</f>
        <v>0</v>
      </c>
      <c r="BA254" s="3">
        <f>SUM(AQ254)-AX254</f>
        <v>-1</v>
      </c>
      <c r="BB254" s="3">
        <f>SUM(AR254)-AY254</f>
        <v>-1</v>
      </c>
      <c r="BC254" s="19">
        <f>SUM(BB254)/AY254*100</f>
        <v>-5.88235294117647</v>
      </c>
      <c r="BD254" s="3"/>
      <c r="BE254" s="3"/>
      <c r="BF254" s="3"/>
      <c r="BG254" s="3"/>
      <c r="BH254" s="3"/>
      <c r="BI254" s="3"/>
      <c r="BJ254" s="3">
        <f>BB254+BE254+BF254+BG254+BH254+BI254-BD254</f>
        <v>-1</v>
      </c>
      <c r="BK254" s="19">
        <f>SUM(BJ254)/AY254*100</f>
        <v>-5.88235294117647</v>
      </c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</row>
    <row r="255" spans="1:94" s="20" customFormat="1" ht="23.25">
      <c r="A255" s="3"/>
      <c r="B255" s="3"/>
      <c r="C255" s="29" t="s">
        <v>261</v>
      </c>
      <c r="D255" s="30" t="s">
        <v>316</v>
      </c>
      <c r="E255" s="5"/>
      <c r="F255" s="3"/>
      <c r="G255" s="3"/>
      <c r="H255" s="3"/>
      <c r="I255" s="3"/>
      <c r="J255" s="3"/>
      <c r="K255" s="18"/>
      <c r="L255" s="3"/>
      <c r="M255" s="18"/>
      <c r="N255" s="3"/>
      <c r="O255" s="18"/>
      <c r="P255" s="3"/>
      <c r="Q255" s="18"/>
      <c r="R255" s="3"/>
      <c r="S255" s="18"/>
      <c r="T255" s="3"/>
      <c r="U255" s="18"/>
      <c r="V255" s="3"/>
      <c r="W255" s="18"/>
      <c r="X255" s="3"/>
      <c r="Y255" s="18"/>
      <c r="Z255" s="3"/>
      <c r="AA255" s="18"/>
      <c r="AB255" s="3"/>
      <c r="AC255" s="18"/>
      <c r="AD255" s="3"/>
      <c r="AE255" s="18"/>
      <c r="AF255" s="18"/>
      <c r="AG255" s="18"/>
      <c r="AH255" s="3"/>
      <c r="AI255" s="18"/>
      <c r="AJ255" s="3"/>
      <c r="AK255" s="18"/>
      <c r="AL255" s="3"/>
      <c r="AM255" s="18"/>
      <c r="AN255" s="2"/>
      <c r="AO255" s="3"/>
      <c r="AP255" s="3"/>
      <c r="AQ255" s="3"/>
      <c r="AR255" s="3"/>
      <c r="AS255" s="3"/>
      <c r="AT255" s="3"/>
      <c r="AU255" s="3"/>
      <c r="AV255" s="3"/>
      <c r="AW255" s="40"/>
      <c r="AX255" s="41"/>
      <c r="AY255" s="3"/>
      <c r="AZ255" s="3"/>
      <c r="BA255" s="3"/>
      <c r="BB255" s="3"/>
      <c r="BC255" s="19"/>
      <c r="BD255" s="3"/>
      <c r="BE255" s="3"/>
      <c r="BF255" s="3"/>
      <c r="BG255" s="3"/>
      <c r="BH255" s="3"/>
      <c r="BI255" s="3"/>
      <c r="BJ255" s="3"/>
      <c r="BK255" s="19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</row>
    <row r="256" spans="1:94" s="20" customFormat="1" ht="23.25">
      <c r="A256" s="3"/>
      <c r="B256" s="3"/>
      <c r="C256" s="46" t="s">
        <v>389</v>
      </c>
      <c r="D256" s="30" t="s">
        <v>514</v>
      </c>
      <c r="E256" s="5"/>
      <c r="F256" s="3"/>
      <c r="G256" s="3"/>
      <c r="H256" s="3"/>
      <c r="I256" s="3"/>
      <c r="J256" s="3"/>
      <c r="K256" s="18"/>
      <c r="L256" s="3"/>
      <c r="M256" s="18"/>
      <c r="N256" s="3"/>
      <c r="O256" s="18"/>
      <c r="P256" s="3"/>
      <c r="Q256" s="18"/>
      <c r="R256" s="3"/>
      <c r="S256" s="18"/>
      <c r="T256" s="3"/>
      <c r="U256" s="18"/>
      <c r="V256" s="3"/>
      <c r="W256" s="18"/>
      <c r="X256" s="3"/>
      <c r="Y256" s="18"/>
      <c r="Z256" s="3"/>
      <c r="AA256" s="18"/>
      <c r="AB256" s="3"/>
      <c r="AC256" s="18"/>
      <c r="AD256" s="3"/>
      <c r="AE256" s="18"/>
      <c r="AF256" s="18"/>
      <c r="AG256" s="18"/>
      <c r="AH256" s="3"/>
      <c r="AI256" s="18"/>
      <c r="AJ256" s="3"/>
      <c r="AK256" s="18"/>
      <c r="AL256" s="3"/>
      <c r="AM256" s="18"/>
      <c r="AN256" s="2"/>
      <c r="AO256" s="3"/>
      <c r="AP256" s="3"/>
      <c r="AQ256" s="3"/>
      <c r="AR256" s="3"/>
      <c r="AS256" s="3"/>
      <c r="AT256" s="3"/>
      <c r="AU256" s="3"/>
      <c r="AV256" s="3"/>
      <c r="AW256" s="40"/>
      <c r="AX256" s="41"/>
      <c r="AY256" s="3"/>
      <c r="AZ256" s="3"/>
      <c r="BA256" s="3"/>
      <c r="BB256" s="3"/>
      <c r="BC256" s="19"/>
      <c r="BD256" s="3"/>
      <c r="BE256" s="3"/>
      <c r="BF256" s="3"/>
      <c r="BG256" s="3"/>
      <c r="BH256" s="3"/>
      <c r="BI256" s="3"/>
      <c r="BJ256" s="3"/>
      <c r="BK256" s="19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</row>
    <row r="257" spans="1:94" s="20" customFormat="1" ht="23.25">
      <c r="A257" s="3">
        <v>82</v>
      </c>
      <c r="B257" s="3">
        <v>40010149</v>
      </c>
      <c r="C257" s="5" t="s">
        <v>197</v>
      </c>
      <c r="D257" s="5" t="s">
        <v>198</v>
      </c>
      <c r="E257" s="5" t="s">
        <v>2</v>
      </c>
      <c r="F257" s="3">
        <v>8</v>
      </c>
      <c r="G257" s="3">
        <v>47</v>
      </c>
      <c r="H257" s="3">
        <v>4</v>
      </c>
      <c r="I257" s="3" t="s">
        <v>4</v>
      </c>
      <c r="J257" s="3">
        <v>2</v>
      </c>
      <c r="K257" s="18">
        <f>IF(J257=0,0,IF(J257&lt;10,1,IF(MOD(J257,30)&lt;10,ROUNDDOWN(J257/30,0),ROUNDUP(J257/30,0))))</f>
        <v>1</v>
      </c>
      <c r="L257" s="3">
        <v>13</v>
      </c>
      <c r="M257" s="18">
        <f>IF(L257=0,0,IF(L257&lt;10,1,IF(MOD(L257,30)&lt;10,ROUNDDOWN(L257/30,0),ROUNDUP(L257/30,0))))</f>
        <v>1</v>
      </c>
      <c r="N257" s="3">
        <v>16</v>
      </c>
      <c r="O257" s="18">
        <f>IF(N257=0,0,IF(N257&lt;10,1,IF(MOD(N257,30)&lt;10,ROUNDDOWN(N257/30,0),ROUNDUP(N257/30,0))))</f>
        <v>1</v>
      </c>
      <c r="P257" s="3">
        <v>20</v>
      </c>
      <c r="Q257" s="18">
        <f>IF(P257=0,0,IF(P257&lt;10,1,IF(MOD(P257,40)&lt;10,ROUNDDOWN(P257/40,0),ROUNDUP(P257/40,0))))</f>
        <v>1</v>
      </c>
      <c r="R257" s="3">
        <v>24</v>
      </c>
      <c r="S257" s="18">
        <f>IF(R257=0,0,IF(R257&lt;10,1,IF(MOD(R257,40)&lt;10,ROUNDDOWN(R257/40,0),ROUNDUP(R257/40,0))))</f>
        <v>1</v>
      </c>
      <c r="T257" s="3">
        <v>18</v>
      </c>
      <c r="U257" s="18">
        <f>IF(T257=0,0,IF(T257&lt;10,1,IF(MOD(T257,40)&lt;10,ROUNDDOWN(T257/40,0),ROUNDUP(T257/40,0))))</f>
        <v>1</v>
      </c>
      <c r="V257" s="3">
        <v>19</v>
      </c>
      <c r="W257" s="18">
        <f>IF(V257=0,0,IF(V257&lt;10,1,IF(MOD(V257,40)&lt;10,ROUNDDOWN(V257/40,0),ROUNDUP(V257/40,0))))</f>
        <v>1</v>
      </c>
      <c r="X257" s="3">
        <v>20</v>
      </c>
      <c r="Y257" s="18">
        <f>IF(X257=0,0,IF(X257&lt;10,1,IF(MOD(X257,40)&lt;10,ROUNDDOWN(X257/40,0),ROUNDUP(X257/40,0))))</f>
        <v>1</v>
      </c>
      <c r="Z257" s="3">
        <v>18</v>
      </c>
      <c r="AA257" s="18">
        <f>IF(Z257=0,0,IF(Z257&lt;10,1,IF(MOD(Z257,40)&lt;10,ROUNDDOWN(Z257/40,0),ROUNDUP(Z257/40,0))))</f>
        <v>1</v>
      </c>
      <c r="AB257" s="3">
        <v>16</v>
      </c>
      <c r="AC257" s="18">
        <f>IF(AB257=0,0,IF(AB257&lt;10,1,IF(MOD(AB257,40)&lt;10,ROUNDDOWN(AB257/40,0),ROUNDUP(AB257/40,0))))</f>
        <v>1</v>
      </c>
      <c r="AD257" s="3">
        <v>17</v>
      </c>
      <c r="AE257" s="18">
        <f>IF(AD257=0,0,IF(AD257&lt;10,1,IF(MOD(AD257,40)&lt;10,ROUNDDOWN(AD257/40,0),ROUNDUP(AD257/40,0))))</f>
        <v>1</v>
      </c>
      <c r="AF257" s="18">
        <v>26</v>
      </c>
      <c r="AG257" s="18">
        <f>IF(AF257=0,0,IF(AF257&lt;10,1,IF(MOD(AF257,40)&lt;10,ROUNDDOWN(AF257/40,0),ROUNDUP(AF257/40,0))))</f>
        <v>1</v>
      </c>
      <c r="AH257" s="3"/>
      <c r="AI257" s="18">
        <f>IF(AH257=0,0,IF(AH257&lt;10,1,IF(MOD(AH257,40)&lt;10,ROUNDDOWN(AH257/40,0),ROUNDUP(AH257/40,0))))</f>
        <v>0</v>
      </c>
      <c r="AJ257" s="3"/>
      <c r="AK257" s="18">
        <f>IF(AJ257=0,0,IF(AJ257&lt;10,1,IF(MOD(AJ257,40)&lt;10,ROUNDDOWN(AJ257/40,0),ROUNDUP(AJ257/40,0))))</f>
        <v>0</v>
      </c>
      <c r="AL257" s="3"/>
      <c r="AM257" s="18">
        <f>IF(AL257=0,0,IF(AL257&lt;10,1,IF(MOD(AL257,40)&lt;10,ROUNDDOWN(AL257/40,0),ROUNDUP(AL257/40,0))))</f>
        <v>0</v>
      </c>
      <c r="AN257" s="2">
        <f>SUM(J257+L257+N257+P257+R257+T257+V257+X257+Z257+AB257+AD257+AF257+AH257+AJ257+AL257)</f>
        <v>209</v>
      </c>
      <c r="AO257" s="3">
        <f>SUM(K257+M257+O257+Q257+S257+U257+W257+Y257+AA257+AC257+AE257+AG257+AI257+AK257+AM257)</f>
        <v>12</v>
      </c>
      <c r="AP257" s="3">
        <v>1</v>
      </c>
      <c r="AQ257" s="3">
        <v>15</v>
      </c>
      <c r="AR257" s="3">
        <f>SUM(AP257:AQ257)</f>
        <v>16</v>
      </c>
      <c r="AS257" s="3">
        <v>1</v>
      </c>
      <c r="AT257" s="3">
        <v>0</v>
      </c>
      <c r="AU257" s="3">
        <v>15</v>
      </c>
      <c r="AV257" s="3">
        <v>0</v>
      </c>
      <c r="AW257" s="40">
        <f>IF(AN257&lt;=0,0,IF(AN257&lt;=359,1,IF(AN257&lt;=719,2,IF(AN257&lt;=1079,3,IF(AN257&lt;=1679,4,IF(AN257&lt;=1680,5,IF(AN257&lt;=1680,1,5)))))))</f>
        <v>1</v>
      </c>
      <c r="AX257" s="41">
        <f>IF(AN257&gt;120,ROUND(((((K257+M257+O257)*30)+(J257+L257+N257))/50+(((Q257+S257+U257+W257+Y257+AA257)*40)+(P257+R257+T257+V257+X257+Z257))/50+(AC257+AE257+AG257+AI257+AK257+AM257)*2),0),IF((J257+L257+N257+P257+R257+T257+V257+X257+Z257)&lt;=0,0,IF((J257+L257+N257+P257+R257+T257+V257+X257+Z257)&lt;=20,1,IF((J257+L257+N257+P257+R257+T257+V257+X257+Z257)&lt;=40,2,IF((J257+L257+N257+P257+R257+T257+V257+X257+Z257)&lt;=60,3,IF((J257+L257+N257+P257+R257+T257+V257+X257+Z257)&lt;=80,4,IF((J257+L257+N257+P257+R257+T257+V257+X257+Z257)&lt;=100,5,IF((J257+L257+N257+P257+R257+T257+V257+X257+Z257)&lt;=120,6,0)))))))+((AC257+AE257+AG257+AI257+AK257+AM257)*2))</f>
        <v>16</v>
      </c>
      <c r="AY257" s="3">
        <f>SUM(AW257:AX257)</f>
        <v>17</v>
      </c>
      <c r="AZ257" s="3">
        <f>SUM(AP257)-AW257</f>
        <v>0</v>
      </c>
      <c r="BA257" s="3">
        <f>SUM(AQ257)-AX257</f>
        <v>-1</v>
      </c>
      <c r="BB257" s="3">
        <f>SUM(AR257)-AY257</f>
        <v>-1</v>
      </c>
      <c r="BC257" s="19">
        <f>SUM(BB257)/AY257*100</f>
        <v>-5.88235294117647</v>
      </c>
      <c r="BD257" s="3"/>
      <c r="BE257" s="3"/>
      <c r="BF257" s="3"/>
      <c r="BG257" s="3"/>
      <c r="BH257" s="3">
        <v>1</v>
      </c>
      <c r="BI257" s="3"/>
      <c r="BJ257" s="3">
        <f>BB257+BE257+BF257+BG257+BH257+BI257-BD257</f>
        <v>0</v>
      </c>
      <c r="BK257" s="19">
        <f>SUM(BJ257)/AY257*100</f>
        <v>0</v>
      </c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</row>
    <row r="258" spans="1:94" s="20" customFormat="1" ht="23.25">
      <c r="A258" s="3"/>
      <c r="B258" s="3"/>
      <c r="C258" s="29" t="s">
        <v>261</v>
      </c>
      <c r="D258" s="30" t="s">
        <v>478</v>
      </c>
      <c r="E258" s="5"/>
      <c r="F258" s="3"/>
      <c r="G258" s="3"/>
      <c r="H258" s="3"/>
      <c r="I258" s="3"/>
      <c r="J258" s="3"/>
      <c r="K258" s="18"/>
      <c r="L258" s="3"/>
      <c r="M258" s="18"/>
      <c r="N258" s="3"/>
      <c r="O258" s="18"/>
      <c r="P258" s="3"/>
      <c r="Q258" s="18"/>
      <c r="R258" s="3"/>
      <c r="S258" s="18"/>
      <c r="T258" s="3"/>
      <c r="U258" s="18"/>
      <c r="V258" s="3"/>
      <c r="W258" s="18"/>
      <c r="X258" s="3"/>
      <c r="Y258" s="18"/>
      <c r="Z258" s="3"/>
      <c r="AA258" s="18"/>
      <c r="AB258" s="3"/>
      <c r="AC258" s="18"/>
      <c r="AD258" s="3"/>
      <c r="AE258" s="18"/>
      <c r="AF258" s="18"/>
      <c r="AG258" s="18"/>
      <c r="AH258" s="3"/>
      <c r="AI258" s="18"/>
      <c r="AJ258" s="3"/>
      <c r="AK258" s="18"/>
      <c r="AL258" s="3"/>
      <c r="AM258" s="18"/>
      <c r="AN258" s="2"/>
      <c r="AO258" s="3"/>
      <c r="AP258" s="3"/>
      <c r="AQ258" s="3"/>
      <c r="AR258" s="3"/>
      <c r="AS258" s="3"/>
      <c r="AT258" s="3"/>
      <c r="AU258" s="3"/>
      <c r="AV258" s="3"/>
      <c r="AW258" s="40"/>
      <c r="AX258" s="41"/>
      <c r="AY258" s="3"/>
      <c r="AZ258" s="3"/>
      <c r="BA258" s="3"/>
      <c r="BB258" s="3"/>
      <c r="BC258" s="19"/>
      <c r="BD258" s="3"/>
      <c r="BE258" s="3"/>
      <c r="BF258" s="3"/>
      <c r="BG258" s="3"/>
      <c r="BH258" s="3"/>
      <c r="BI258" s="3"/>
      <c r="BJ258" s="3"/>
      <c r="BK258" s="19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</row>
    <row r="259" spans="1:94" s="20" customFormat="1" ht="23.25">
      <c r="A259" s="3"/>
      <c r="B259" s="3"/>
      <c r="C259" s="46" t="s">
        <v>389</v>
      </c>
      <c r="D259" s="30" t="s">
        <v>515</v>
      </c>
      <c r="E259" s="5"/>
      <c r="F259" s="3"/>
      <c r="G259" s="3"/>
      <c r="H259" s="3"/>
      <c r="I259" s="3"/>
      <c r="J259" s="3"/>
      <c r="K259" s="18"/>
      <c r="L259" s="3"/>
      <c r="M259" s="18"/>
      <c r="N259" s="3"/>
      <c r="O259" s="18"/>
      <c r="P259" s="3"/>
      <c r="Q259" s="18"/>
      <c r="R259" s="3"/>
      <c r="S259" s="18"/>
      <c r="T259" s="3"/>
      <c r="U259" s="18"/>
      <c r="V259" s="3"/>
      <c r="W259" s="18"/>
      <c r="X259" s="3"/>
      <c r="Y259" s="18"/>
      <c r="Z259" s="3"/>
      <c r="AA259" s="18"/>
      <c r="AB259" s="3"/>
      <c r="AC259" s="18"/>
      <c r="AD259" s="3"/>
      <c r="AE259" s="18"/>
      <c r="AF259" s="18"/>
      <c r="AG259" s="18"/>
      <c r="AH259" s="3"/>
      <c r="AI259" s="18"/>
      <c r="AJ259" s="3"/>
      <c r="AK259" s="18"/>
      <c r="AL259" s="3"/>
      <c r="AM259" s="18"/>
      <c r="AN259" s="2"/>
      <c r="AO259" s="3"/>
      <c r="AP259" s="3"/>
      <c r="AQ259" s="3"/>
      <c r="AR259" s="3"/>
      <c r="AS259" s="3"/>
      <c r="AT259" s="3"/>
      <c r="AU259" s="3"/>
      <c r="AV259" s="3"/>
      <c r="AW259" s="40"/>
      <c r="AX259" s="41"/>
      <c r="AY259" s="3"/>
      <c r="AZ259" s="3"/>
      <c r="BA259" s="3"/>
      <c r="BB259" s="3"/>
      <c r="BC259" s="19"/>
      <c r="BD259" s="3"/>
      <c r="BE259" s="3"/>
      <c r="BF259" s="3"/>
      <c r="BG259" s="3"/>
      <c r="BH259" s="3"/>
      <c r="BI259" s="3"/>
      <c r="BJ259" s="3"/>
      <c r="BK259" s="19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</row>
    <row r="260" spans="1:96" s="21" customFormat="1" ht="23.25">
      <c r="A260" s="3">
        <v>83</v>
      </c>
      <c r="B260" s="3">
        <v>40010063</v>
      </c>
      <c r="C260" s="5" t="s">
        <v>171</v>
      </c>
      <c r="D260" s="5" t="s">
        <v>172</v>
      </c>
      <c r="E260" s="5" t="s">
        <v>139</v>
      </c>
      <c r="F260" s="3">
        <v>5</v>
      </c>
      <c r="G260" s="3">
        <v>20</v>
      </c>
      <c r="H260" s="3">
        <v>4</v>
      </c>
      <c r="I260" s="3" t="s">
        <v>4</v>
      </c>
      <c r="J260" s="3">
        <v>12</v>
      </c>
      <c r="K260" s="18">
        <f>IF(J260=0,0,IF(J260&lt;10,1,IF(MOD(J260,30)&lt;10,ROUNDDOWN(J260/30,0),ROUNDUP(J260/30,0))))</f>
        <v>1</v>
      </c>
      <c r="L260" s="3">
        <v>15</v>
      </c>
      <c r="M260" s="18">
        <f>IF(L260=0,0,IF(L260&lt;10,1,IF(MOD(L260,30)&lt;10,ROUNDDOWN(L260/30,0),ROUNDUP(L260/30,0))))</f>
        <v>1</v>
      </c>
      <c r="N260" s="3">
        <v>29</v>
      </c>
      <c r="O260" s="18">
        <f>IF(N260=0,0,IF(N260&lt;10,1,IF(MOD(N260,30)&lt;10,ROUNDDOWN(N260/30,0),ROUNDUP(N260/30,0))))</f>
        <v>1</v>
      </c>
      <c r="P260" s="3">
        <v>19</v>
      </c>
      <c r="Q260" s="18">
        <f>IF(P260=0,0,IF(P260&lt;10,1,IF(MOD(P260,40)&lt;10,ROUNDDOWN(P260/40,0),ROUNDUP(P260/40,0))))</f>
        <v>1</v>
      </c>
      <c r="R260" s="3">
        <v>4</v>
      </c>
      <c r="S260" s="18">
        <f>IF(R260=0,0,IF(R260&lt;10,1,IF(MOD(R260,40)&lt;10,ROUNDDOWN(R260/40,0),ROUNDUP(R260/40,0))))</f>
        <v>1</v>
      </c>
      <c r="T260" s="3">
        <v>21</v>
      </c>
      <c r="U260" s="18">
        <f>IF(T260=0,0,IF(T260&lt;10,1,IF(MOD(T260,40)&lt;10,ROUNDDOWN(T260/40,0),ROUNDUP(T260/40,0))))</f>
        <v>1</v>
      </c>
      <c r="V260" s="3">
        <v>18</v>
      </c>
      <c r="W260" s="18">
        <f>IF(V260=0,0,IF(V260&lt;10,1,IF(MOD(V260,40)&lt;10,ROUNDDOWN(V260/40,0),ROUNDUP(V260/40,0))))</f>
        <v>1</v>
      </c>
      <c r="X260" s="3">
        <v>25</v>
      </c>
      <c r="Y260" s="18">
        <f>IF(X260=0,0,IF(X260&lt;10,1,IF(MOD(X260,40)&lt;10,ROUNDDOWN(X260/40,0),ROUNDUP(X260/40,0))))</f>
        <v>1</v>
      </c>
      <c r="Z260" s="3">
        <v>20</v>
      </c>
      <c r="AA260" s="18">
        <f>IF(Z260=0,0,IF(Z260&lt;10,1,IF(MOD(Z260,40)&lt;10,ROUNDDOWN(Z260/40,0),ROUNDUP(Z260/40,0))))</f>
        <v>1</v>
      </c>
      <c r="AB260" s="3">
        <v>17</v>
      </c>
      <c r="AC260" s="18">
        <f>IF(AB260=0,0,IF(AB260&lt;10,1,IF(MOD(AB260,40)&lt;10,ROUNDDOWN(AB260/40,0),ROUNDUP(AB260/40,0))))</f>
        <v>1</v>
      </c>
      <c r="AD260" s="3">
        <v>14</v>
      </c>
      <c r="AE260" s="18">
        <f>IF(AD260=0,0,IF(AD260&lt;10,1,IF(MOD(AD260,40)&lt;10,ROUNDDOWN(AD260/40,0),ROUNDUP(AD260/40,0))))</f>
        <v>1</v>
      </c>
      <c r="AF260" s="18">
        <v>15</v>
      </c>
      <c r="AG260" s="18">
        <f>IF(AF260=0,0,IF(AF260&lt;10,1,IF(MOD(AF260,40)&lt;10,ROUNDDOWN(AF260/40,0),ROUNDUP(AF260/40,0))))</f>
        <v>1</v>
      </c>
      <c r="AH260" s="3"/>
      <c r="AI260" s="18">
        <f>IF(AH260=0,0,IF(AH260&lt;10,1,IF(MOD(AH260,40)&lt;10,ROUNDDOWN(AH260/40,0),ROUNDUP(AH260/40,0))))</f>
        <v>0</v>
      </c>
      <c r="AJ260" s="3"/>
      <c r="AK260" s="18">
        <f>IF(AJ260=0,0,IF(AJ260&lt;10,1,IF(MOD(AJ260,40)&lt;10,ROUNDDOWN(AJ260/40,0),ROUNDUP(AJ260/40,0))))</f>
        <v>0</v>
      </c>
      <c r="AL260" s="3"/>
      <c r="AM260" s="18">
        <f>IF(AL260=0,0,IF(AL260&lt;10,1,IF(MOD(AL260,40)&lt;10,ROUNDDOWN(AL260/40,0),ROUNDUP(AL260/40,0))))</f>
        <v>0</v>
      </c>
      <c r="AN260" s="2">
        <f>SUM(J260+L260+N260+P260+R260+T260+V260+X260+Z260+AB260+AD260+AF260+AH260+AJ260+AL260)</f>
        <v>209</v>
      </c>
      <c r="AO260" s="3">
        <f>SUM(K260+M260+O260+Q260+S260+U260+W260+Y260+AA260+AC260+AE260+AG260+AI260+AK260+AM260)</f>
        <v>12</v>
      </c>
      <c r="AP260" s="3">
        <v>1</v>
      </c>
      <c r="AQ260" s="3">
        <v>15</v>
      </c>
      <c r="AR260" s="3">
        <f>SUM(AP260:AQ260)</f>
        <v>16</v>
      </c>
      <c r="AS260" s="3">
        <v>1</v>
      </c>
      <c r="AT260" s="3">
        <v>0</v>
      </c>
      <c r="AU260" s="3">
        <v>15</v>
      </c>
      <c r="AV260" s="3">
        <v>0</v>
      </c>
      <c r="AW260" s="40">
        <f>IF(AN260&lt;=0,0,IF(AN260&lt;=359,1,IF(AN260&lt;=719,2,IF(AN260&lt;=1079,3,IF(AN260&lt;=1679,4,IF(AN260&lt;=1680,5,IF(AN260&lt;=1680,1,5)))))))</f>
        <v>1</v>
      </c>
      <c r="AX260" s="41">
        <f>IF(AN260&gt;120,ROUND(((((K260+M260+O260)*30)+(J260+L260+N260))/50+(((Q260+S260+U260+W260+Y260+AA260)*40)+(P260+R260+T260+V260+X260+Z260))/50+(AC260+AE260+AG260+AI260+AK260+AM260)*2),0),IF((J260+L260+N260+P260+R260+T260+V260+X260+Z260)&lt;=0,0,IF((J260+L260+N260+P260+R260+T260+V260+X260+Z260)&lt;=20,1,IF((J260+L260+N260+P260+R260+T260+V260+X260+Z260)&lt;=40,2,IF((J260+L260+N260+P260+R260+T260+V260+X260+Z260)&lt;=60,3,IF((J260+L260+N260+P260+R260+T260+V260+X260+Z260)&lt;=80,4,IF((J260+L260+N260+P260+R260+T260+V260+X260+Z260)&lt;=100,5,IF((J260+L260+N260+P260+R260+T260+V260+X260+Z260)&lt;=120,6,0)))))))+((AC260+AE260+AG260+AI260+AK260+AM260)*2))</f>
        <v>16</v>
      </c>
      <c r="AY260" s="3">
        <f>SUM(AW260:AX260)</f>
        <v>17</v>
      </c>
      <c r="AZ260" s="3">
        <f>SUM(AP260)-AW260</f>
        <v>0</v>
      </c>
      <c r="BA260" s="3">
        <f>SUM(AQ260)-AX260</f>
        <v>-1</v>
      </c>
      <c r="BB260" s="3">
        <f>SUM(AR260)-AY260</f>
        <v>-1</v>
      </c>
      <c r="BC260" s="19">
        <f>SUM(BB260)/AY260*100</f>
        <v>-5.88235294117647</v>
      </c>
      <c r="BD260" s="3"/>
      <c r="BE260" s="3"/>
      <c r="BF260" s="3">
        <v>1</v>
      </c>
      <c r="BG260" s="3"/>
      <c r="BH260" s="3"/>
      <c r="BI260" s="3"/>
      <c r="BJ260" s="3">
        <f>BB260+BE260+BF260+BG260+BH260+BI260-BD260</f>
        <v>0</v>
      </c>
      <c r="BK260" s="19">
        <f>SUM(BJ260)/AY260*100</f>
        <v>0</v>
      </c>
      <c r="BL260" s="20"/>
      <c r="CQ260" s="20"/>
      <c r="CR260" s="20"/>
    </row>
    <row r="261" spans="1:96" s="21" customFormat="1" ht="23.25">
      <c r="A261" s="3"/>
      <c r="B261" s="3"/>
      <c r="C261" s="29" t="s">
        <v>261</v>
      </c>
      <c r="D261" s="30" t="s">
        <v>373</v>
      </c>
      <c r="E261" s="5"/>
      <c r="F261" s="3"/>
      <c r="G261" s="3"/>
      <c r="H261" s="3"/>
      <c r="I261" s="3"/>
      <c r="J261" s="3"/>
      <c r="K261" s="18"/>
      <c r="L261" s="3"/>
      <c r="M261" s="18"/>
      <c r="N261" s="3"/>
      <c r="O261" s="18"/>
      <c r="P261" s="3"/>
      <c r="Q261" s="18"/>
      <c r="R261" s="3"/>
      <c r="S261" s="18"/>
      <c r="T261" s="3"/>
      <c r="U261" s="18"/>
      <c r="V261" s="3"/>
      <c r="W261" s="18"/>
      <c r="X261" s="3"/>
      <c r="Y261" s="18"/>
      <c r="Z261" s="3"/>
      <c r="AA261" s="18"/>
      <c r="AB261" s="3"/>
      <c r="AC261" s="18"/>
      <c r="AD261" s="3"/>
      <c r="AE261" s="18"/>
      <c r="AF261" s="18"/>
      <c r="AG261" s="18"/>
      <c r="AH261" s="3"/>
      <c r="AI261" s="18"/>
      <c r="AJ261" s="3"/>
      <c r="AK261" s="18"/>
      <c r="AL261" s="3"/>
      <c r="AM261" s="18"/>
      <c r="AN261" s="2"/>
      <c r="AO261" s="3"/>
      <c r="AP261" s="3"/>
      <c r="AQ261" s="3"/>
      <c r="AR261" s="3"/>
      <c r="AS261" s="3"/>
      <c r="AT261" s="3"/>
      <c r="AU261" s="3"/>
      <c r="AV261" s="3"/>
      <c r="AW261" s="40"/>
      <c r="AX261" s="41"/>
      <c r="AY261" s="3"/>
      <c r="AZ261" s="3"/>
      <c r="BA261" s="3"/>
      <c r="BB261" s="3"/>
      <c r="BC261" s="19"/>
      <c r="BD261" s="3"/>
      <c r="BE261" s="3"/>
      <c r="BF261" s="3"/>
      <c r="BG261" s="3"/>
      <c r="BH261" s="3"/>
      <c r="BI261" s="3"/>
      <c r="BJ261" s="3"/>
      <c r="BK261" s="19"/>
      <c r="BL261" s="20"/>
      <c r="CQ261" s="20"/>
      <c r="CR261" s="20"/>
    </row>
    <row r="262" spans="1:96" s="21" customFormat="1" ht="23.25">
      <c r="A262" s="3"/>
      <c r="B262" s="3"/>
      <c r="C262" s="46" t="s">
        <v>389</v>
      </c>
      <c r="D262" s="30" t="s">
        <v>516</v>
      </c>
      <c r="E262" s="5"/>
      <c r="F262" s="3"/>
      <c r="G262" s="3"/>
      <c r="H262" s="3"/>
      <c r="I262" s="3"/>
      <c r="J262" s="3"/>
      <c r="K262" s="18"/>
      <c r="L262" s="3"/>
      <c r="M262" s="18"/>
      <c r="N262" s="3"/>
      <c r="O262" s="18"/>
      <c r="P262" s="3"/>
      <c r="Q262" s="18"/>
      <c r="R262" s="3"/>
      <c r="S262" s="18"/>
      <c r="T262" s="3"/>
      <c r="U262" s="18"/>
      <c r="V262" s="3"/>
      <c r="W262" s="18"/>
      <c r="X262" s="3"/>
      <c r="Y262" s="18"/>
      <c r="Z262" s="3"/>
      <c r="AA262" s="18"/>
      <c r="AB262" s="3"/>
      <c r="AC262" s="18"/>
      <c r="AD262" s="3"/>
      <c r="AE262" s="18"/>
      <c r="AF262" s="18"/>
      <c r="AG262" s="18"/>
      <c r="AH262" s="3"/>
      <c r="AI262" s="18"/>
      <c r="AJ262" s="3"/>
      <c r="AK262" s="18"/>
      <c r="AL262" s="3"/>
      <c r="AM262" s="18"/>
      <c r="AN262" s="2"/>
      <c r="AO262" s="3"/>
      <c r="AP262" s="3"/>
      <c r="AQ262" s="3"/>
      <c r="AR262" s="3"/>
      <c r="AS262" s="3"/>
      <c r="AT262" s="3"/>
      <c r="AU262" s="3"/>
      <c r="AV262" s="3"/>
      <c r="AW262" s="40"/>
      <c r="AX262" s="41"/>
      <c r="AY262" s="3"/>
      <c r="AZ262" s="3"/>
      <c r="BA262" s="3"/>
      <c r="BB262" s="3"/>
      <c r="BC262" s="19"/>
      <c r="BD262" s="3"/>
      <c r="BE262" s="3"/>
      <c r="BF262" s="3"/>
      <c r="BG262" s="3"/>
      <c r="BH262" s="3"/>
      <c r="BI262" s="3"/>
      <c r="BJ262" s="3"/>
      <c r="BK262" s="19"/>
      <c r="BL262" s="20"/>
      <c r="CQ262" s="20"/>
      <c r="CR262" s="20"/>
    </row>
    <row r="263" spans="1:96" s="21" customFormat="1" ht="23.25">
      <c r="A263" s="3"/>
      <c r="B263" s="3"/>
      <c r="C263" s="46"/>
      <c r="D263" s="30"/>
      <c r="E263" s="5"/>
      <c r="F263" s="3"/>
      <c r="G263" s="3"/>
      <c r="H263" s="3"/>
      <c r="I263" s="3"/>
      <c r="J263" s="3"/>
      <c r="K263" s="18"/>
      <c r="L263" s="3"/>
      <c r="M263" s="18"/>
      <c r="N263" s="3"/>
      <c r="O263" s="18"/>
      <c r="P263" s="3"/>
      <c r="Q263" s="18"/>
      <c r="R263" s="3"/>
      <c r="S263" s="18"/>
      <c r="T263" s="3"/>
      <c r="U263" s="18"/>
      <c r="V263" s="3"/>
      <c r="W263" s="18"/>
      <c r="X263" s="3"/>
      <c r="Y263" s="18"/>
      <c r="Z263" s="3"/>
      <c r="AA263" s="18"/>
      <c r="AB263" s="3"/>
      <c r="AC263" s="18"/>
      <c r="AD263" s="3"/>
      <c r="AE263" s="18"/>
      <c r="AF263" s="18"/>
      <c r="AG263" s="18"/>
      <c r="AH263" s="3"/>
      <c r="AI263" s="18"/>
      <c r="AJ263" s="3"/>
      <c r="AK263" s="18"/>
      <c r="AL263" s="3"/>
      <c r="AM263" s="18"/>
      <c r="AN263" s="2"/>
      <c r="AO263" s="3"/>
      <c r="AP263" s="3"/>
      <c r="AQ263" s="3"/>
      <c r="AR263" s="3"/>
      <c r="AS263" s="3"/>
      <c r="AT263" s="3"/>
      <c r="AU263" s="3"/>
      <c r="AV263" s="3"/>
      <c r="AW263" s="40"/>
      <c r="AX263" s="41"/>
      <c r="AY263" s="3"/>
      <c r="AZ263" s="3"/>
      <c r="BA263" s="3"/>
      <c r="BB263" s="3"/>
      <c r="BC263" s="19"/>
      <c r="BD263" s="3"/>
      <c r="BE263" s="3"/>
      <c r="BF263" s="3"/>
      <c r="BG263" s="3"/>
      <c r="BH263" s="3"/>
      <c r="BI263" s="3"/>
      <c r="BJ263" s="3"/>
      <c r="BK263" s="19"/>
      <c r="BL263" s="20"/>
      <c r="CQ263" s="20"/>
      <c r="CR263" s="20"/>
    </row>
    <row r="264" spans="1:96" s="21" customFormat="1" ht="23.25">
      <c r="A264" s="3">
        <v>84</v>
      </c>
      <c r="B264" s="3">
        <v>40010085</v>
      </c>
      <c r="C264" s="5" t="s">
        <v>199</v>
      </c>
      <c r="D264" s="5" t="s">
        <v>186</v>
      </c>
      <c r="E264" s="5" t="s">
        <v>139</v>
      </c>
      <c r="F264" s="3">
        <v>4</v>
      </c>
      <c r="G264" s="3">
        <v>12</v>
      </c>
      <c r="H264" s="3">
        <v>1</v>
      </c>
      <c r="I264" s="3" t="s">
        <v>4</v>
      </c>
      <c r="J264" s="3">
        <v>9</v>
      </c>
      <c r="K264" s="18">
        <f>IF(J264=0,0,IF(J264&lt;10,1,IF(MOD(J264,30)&lt;10,ROUNDDOWN(J264/30,0),ROUNDUP(J264/30,0))))</f>
        <v>1</v>
      </c>
      <c r="L264" s="3">
        <v>19</v>
      </c>
      <c r="M264" s="18">
        <f>IF(L264=0,0,IF(L264&lt;10,1,IF(MOD(L264,30)&lt;10,ROUNDDOWN(L264/30,0),ROUNDUP(L264/30,0))))</f>
        <v>1</v>
      </c>
      <c r="N264" s="3">
        <v>16</v>
      </c>
      <c r="O264" s="18">
        <f>IF(N264=0,0,IF(N264&lt;10,1,IF(MOD(N264,30)&lt;10,ROUNDDOWN(N264/30,0),ROUNDUP(N264/30,0))))</f>
        <v>1</v>
      </c>
      <c r="P264" s="3">
        <v>18</v>
      </c>
      <c r="Q264" s="18">
        <f>IF(P264=0,0,IF(P264&lt;10,1,IF(MOD(P264,40)&lt;10,ROUNDDOWN(P264/40,0),ROUNDUP(P264/40,0))))</f>
        <v>1</v>
      </c>
      <c r="R264" s="3">
        <v>15</v>
      </c>
      <c r="S264" s="18">
        <f>IF(R264=0,0,IF(R264&lt;10,1,IF(MOD(R264,40)&lt;10,ROUNDDOWN(R264/40,0),ROUNDUP(R264/40,0))))</f>
        <v>1</v>
      </c>
      <c r="T264" s="3">
        <v>20</v>
      </c>
      <c r="U264" s="18">
        <f>IF(T264=0,0,IF(T264&lt;10,1,IF(MOD(T264,40)&lt;10,ROUNDDOWN(T264/40,0),ROUNDUP(T264/40,0))))</f>
        <v>1</v>
      </c>
      <c r="V264" s="3">
        <v>17</v>
      </c>
      <c r="W264" s="18">
        <f>IF(V264=0,0,IF(V264&lt;10,1,IF(MOD(V264,40)&lt;10,ROUNDDOWN(V264/40,0),ROUNDUP(V264/40,0))))</f>
        <v>1</v>
      </c>
      <c r="X264" s="3">
        <v>22</v>
      </c>
      <c r="Y264" s="18">
        <f>IF(X264=0,0,IF(X264&lt;10,1,IF(MOD(X264,40)&lt;10,ROUNDDOWN(X264/40,0),ROUNDUP(X264/40,0))))</f>
        <v>1</v>
      </c>
      <c r="Z264" s="3">
        <v>17</v>
      </c>
      <c r="AA264" s="18">
        <f>IF(Z264=0,0,IF(Z264&lt;10,1,IF(MOD(Z264,40)&lt;10,ROUNDDOWN(Z264/40,0),ROUNDUP(Z264/40,0))))</f>
        <v>1</v>
      </c>
      <c r="AB264" s="3">
        <v>16</v>
      </c>
      <c r="AC264" s="18">
        <f>IF(AB264=0,0,IF(AB264&lt;10,1,IF(MOD(AB264,40)&lt;10,ROUNDDOWN(AB264/40,0),ROUNDUP(AB264/40,0))))</f>
        <v>1</v>
      </c>
      <c r="AD264" s="3">
        <v>13</v>
      </c>
      <c r="AE264" s="18">
        <f>IF(AD264=0,0,IF(AD264&lt;10,1,IF(MOD(AD264,40)&lt;10,ROUNDDOWN(AD264/40,0),ROUNDUP(AD264/40,0))))</f>
        <v>1</v>
      </c>
      <c r="AF264" s="18">
        <v>25</v>
      </c>
      <c r="AG264" s="18">
        <f>IF(AF264=0,0,IF(AF264&lt;10,1,IF(MOD(AF264,40)&lt;10,ROUNDDOWN(AF264/40,0),ROUNDUP(AF264/40,0))))</f>
        <v>1</v>
      </c>
      <c r="AH264" s="3"/>
      <c r="AI264" s="18">
        <f>IF(AH264=0,0,IF(AH264&lt;10,1,IF(MOD(AH264,40)&lt;10,ROUNDDOWN(AH264/40,0),ROUNDUP(AH264/40,0))))</f>
        <v>0</v>
      </c>
      <c r="AJ264" s="3"/>
      <c r="AK264" s="18">
        <f>IF(AJ264=0,0,IF(AJ264&lt;10,1,IF(MOD(AJ264,40)&lt;10,ROUNDDOWN(AJ264/40,0),ROUNDUP(AJ264/40,0))))</f>
        <v>0</v>
      </c>
      <c r="AL264" s="3"/>
      <c r="AM264" s="18">
        <f>IF(AL264=0,0,IF(AL264&lt;10,1,IF(MOD(AL264,40)&lt;10,ROUNDDOWN(AL264/40,0),ROUNDUP(AL264/40,0))))</f>
        <v>0</v>
      </c>
      <c r="AN264" s="2">
        <f>SUM(J264+L264+N264+P264+R264+T264+V264+X264+Z264+AB264+AD264+AF264+AH264+AJ264+AL264)</f>
        <v>207</v>
      </c>
      <c r="AO264" s="3">
        <f>SUM(K264+M264+O264+Q264+S264+U264+W264+Y264+AA264+AC264+AE264+AG264+AI264+AK264+AM264)</f>
        <v>12</v>
      </c>
      <c r="AP264" s="3">
        <v>1</v>
      </c>
      <c r="AQ264" s="3">
        <v>15</v>
      </c>
      <c r="AR264" s="3">
        <f>SUM(AP264:AQ264)</f>
        <v>16</v>
      </c>
      <c r="AS264" s="3">
        <v>1</v>
      </c>
      <c r="AT264" s="3">
        <v>0</v>
      </c>
      <c r="AU264" s="3">
        <v>15</v>
      </c>
      <c r="AV264" s="3">
        <v>0</v>
      </c>
      <c r="AW264" s="40">
        <f>IF(AN264&lt;=0,0,IF(AN264&lt;=359,1,IF(AN264&lt;=719,2,IF(AN264&lt;=1079,3,IF(AN264&lt;=1679,4,IF(AN264&lt;=1680,5,IF(AN264&lt;=1680,1,5)))))))</f>
        <v>1</v>
      </c>
      <c r="AX264" s="41">
        <f>IF(AN264&gt;120,ROUND(((((K264+M264+O264)*30)+(J264+L264+N264))/50+(((Q264+S264+U264+W264+Y264+AA264)*40)+(P264+R264+T264+V264+X264+Z264))/50+(AC264+AE264+AG264+AI264+AK264+AM264)*2),0),IF((J264+L264+N264+P264+R264+T264+V264+X264+Z264)&lt;=0,0,IF((J264+L264+N264+P264+R264+T264+V264+X264+Z264)&lt;=20,1,IF((J264+L264+N264+P264+R264+T264+V264+X264+Z264)&lt;=40,2,IF((J264+L264+N264+P264+R264+T264+V264+X264+Z264)&lt;=60,3,IF((J264+L264+N264+P264+R264+T264+V264+X264+Z264)&lt;=80,4,IF((J264+L264+N264+P264+R264+T264+V264+X264+Z264)&lt;=100,5,IF((J264+L264+N264+P264+R264+T264+V264+X264+Z264)&lt;=120,6,0)))))))+((AC264+AE264+AG264+AI264+AK264+AM264)*2))</f>
        <v>16</v>
      </c>
      <c r="AY264" s="3">
        <f>SUM(AW264:AX264)</f>
        <v>17</v>
      </c>
      <c r="AZ264" s="3">
        <f>SUM(AP264)-AW264</f>
        <v>0</v>
      </c>
      <c r="BA264" s="3">
        <f>SUM(AQ264)-AX264</f>
        <v>-1</v>
      </c>
      <c r="BB264" s="3">
        <f>SUM(AR264)-AY264</f>
        <v>-1</v>
      </c>
      <c r="BC264" s="19">
        <f>SUM(BB264)/AY264*100</f>
        <v>-5.88235294117647</v>
      </c>
      <c r="BD264" s="3"/>
      <c r="BE264" s="3"/>
      <c r="BF264" s="3"/>
      <c r="BG264" s="3"/>
      <c r="BH264" s="3"/>
      <c r="BI264" s="3"/>
      <c r="BJ264" s="3">
        <f>BB264+BE264+BF264+BG264+BH264+BI264-BD264</f>
        <v>-1</v>
      </c>
      <c r="BK264" s="19">
        <f>SUM(BJ264)/AY264*100</f>
        <v>-5.88235294117647</v>
      </c>
      <c r="BL264" s="20"/>
      <c r="CQ264" s="20"/>
      <c r="CR264" s="20"/>
    </row>
    <row r="265" spans="1:96" s="21" customFormat="1" ht="23.25">
      <c r="A265" s="3"/>
      <c r="B265" s="3"/>
      <c r="C265" s="29" t="s">
        <v>261</v>
      </c>
      <c r="D265" s="30" t="s">
        <v>312</v>
      </c>
      <c r="E265" s="5"/>
      <c r="F265" s="3"/>
      <c r="G265" s="3"/>
      <c r="H265" s="3"/>
      <c r="I265" s="3"/>
      <c r="J265" s="3"/>
      <c r="K265" s="18"/>
      <c r="L265" s="3"/>
      <c r="M265" s="18"/>
      <c r="N265" s="3"/>
      <c r="O265" s="18"/>
      <c r="P265" s="3"/>
      <c r="Q265" s="18"/>
      <c r="R265" s="3"/>
      <c r="S265" s="18"/>
      <c r="T265" s="3"/>
      <c r="U265" s="18"/>
      <c r="V265" s="3"/>
      <c r="W265" s="18"/>
      <c r="X265" s="3"/>
      <c r="Y265" s="18"/>
      <c r="Z265" s="3"/>
      <c r="AA265" s="18"/>
      <c r="AB265" s="3"/>
      <c r="AC265" s="18"/>
      <c r="AD265" s="3"/>
      <c r="AE265" s="18"/>
      <c r="AF265" s="18"/>
      <c r="AG265" s="18"/>
      <c r="AH265" s="3"/>
      <c r="AI265" s="18"/>
      <c r="AJ265" s="3"/>
      <c r="AK265" s="18"/>
      <c r="AL265" s="3"/>
      <c r="AM265" s="18"/>
      <c r="AN265" s="2"/>
      <c r="AO265" s="3"/>
      <c r="AP265" s="3"/>
      <c r="AQ265" s="3"/>
      <c r="AR265" s="3"/>
      <c r="AS265" s="3"/>
      <c r="AT265" s="3"/>
      <c r="AU265" s="3"/>
      <c r="AV265" s="3"/>
      <c r="AW265" s="40"/>
      <c r="AX265" s="41"/>
      <c r="AY265" s="3"/>
      <c r="AZ265" s="3"/>
      <c r="BA265" s="3"/>
      <c r="BB265" s="3"/>
      <c r="BC265" s="19"/>
      <c r="BD265" s="3"/>
      <c r="BE265" s="3"/>
      <c r="BF265" s="3"/>
      <c r="BG265" s="3"/>
      <c r="BH265" s="3"/>
      <c r="BI265" s="3"/>
      <c r="BJ265" s="3"/>
      <c r="BK265" s="19"/>
      <c r="BL265" s="20"/>
      <c r="CQ265" s="20"/>
      <c r="CR265" s="20"/>
    </row>
    <row r="266" spans="1:96" s="21" customFormat="1" ht="23.25">
      <c r="A266" s="3"/>
      <c r="B266" s="3"/>
      <c r="C266" s="46" t="s">
        <v>389</v>
      </c>
      <c r="D266" s="30" t="s">
        <v>423</v>
      </c>
      <c r="E266" s="5"/>
      <c r="F266" s="3"/>
      <c r="G266" s="3"/>
      <c r="H266" s="3"/>
      <c r="I266" s="3"/>
      <c r="J266" s="3"/>
      <c r="K266" s="18"/>
      <c r="L266" s="3"/>
      <c r="M266" s="18"/>
      <c r="N266" s="3"/>
      <c r="O266" s="18"/>
      <c r="P266" s="3"/>
      <c r="Q266" s="18"/>
      <c r="R266" s="3"/>
      <c r="S266" s="18"/>
      <c r="T266" s="3"/>
      <c r="U266" s="18"/>
      <c r="V266" s="3"/>
      <c r="W266" s="18"/>
      <c r="X266" s="3"/>
      <c r="Y266" s="18"/>
      <c r="Z266" s="3"/>
      <c r="AA266" s="18"/>
      <c r="AB266" s="3"/>
      <c r="AC266" s="18"/>
      <c r="AD266" s="3"/>
      <c r="AE266" s="18"/>
      <c r="AF266" s="18"/>
      <c r="AG266" s="18"/>
      <c r="AH266" s="3"/>
      <c r="AI266" s="18"/>
      <c r="AJ266" s="3"/>
      <c r="AK266" s="18"/>
      <c r="AL266" s="3"/>
      <c r="AM266" s="18"/>
      <c r="AN266" s="2"/>
      <c r="AO266" s="3"/>
      <c r="AP266" s="3"/>
      <c r="AQ266" s="3"/>
      <c r="AR266" s="3"/>
      <c r="AS266" s="3"/>
      <c r="AT266" s="3"/>
      <c r="AU266" s="3"/>
      <c r="AV266" s="3"/>
      <c r="AW266" s="40"/>
      <c r="AX266" s="41"/>
      <c r="AY266" s="3"/>
      <c r="AZ266" s="3"/>
      <c r="BA266" s="3"/>
      <c r="BB266" s="3"/>
      <c r="BC266" s="19"/>
      <c r="BD266" s="3"/>
      <c r="BE266" s="3"/>
      <c r="BF266" s="3"/>
      <c r="BG266" s="3"/>
      <c r="BH266" s="3"/>
      <c r="BI266" s="3"/>
      <c r="BJ266" s="3"/>
      <c r="BK266" s="19"/>
      <c r="BL266" s="20"/>
      <c r="CQ266" s="20"/>
      <c r="CR266" s="20"/>
    </row>
    <row r="267" spans="1:96" s="21" customFormat="1" ht="23.25">
      <c r="A267" s="3">
        <v>85</v>
      </c>
      <c r="B267" s="3">
        <v>40010101</v>
      </c>
      <c r="C267" s="5" t="s">
        <v>200</v>
      </c>
      <c r="D267" s="5" t="s">
        <v>179</v>
      </c>
      <c r="E267" s="5" t="s">
        <v>139</v>
      </c>
      <c r="F267" s="3">
        <v>2</v>
      </c>
      <c r="G267" s="3">
        <v>21</v>
      </c>
      <c r="H267" s="3">
        <v>1</v>
      </c>
      <c r="I267" s="3" t="s">
        <v>4</v>
      </c>
      <c r="J267" s="3">
        <v>3</v>
      </c>
      <c r="K267" s="18">
        <f>IF(J267=0,0,IF(J267&lt;10,1,IF(MOD(J267,30)&lt;10,ROUNDDOWN(J267/30,0),ROUNDUP(J267/30,0))))</f>
        <v>1</v>
      </c>
      <c r="L267" s="3">
        <v>14</v>
      </c>
      <c r="M267" s="18">
        <f>IF(L267=0,0,IF(L267&lt;10,1,IF(MOD(L267,30)&lt;10,ROUNDDOWN(L267/30,0),ROUNDUP(L267/30,0))))</f>
        <v>1</v>
      </c>
      <c r="N267" s="3">
        <v>23</v>
      </c>
      <c r="O267" s="18">
        <f>IF(N267=0,0,IF(N267&lt;10,1,IF(MOD(N267,30)&lt;10,ROUNDDOWN(N267/30,0),ROUNDUP(N267/30,0))))</f>
        <v>1</v>
      </c>
      <c r="P267" s="3">
        <v>16</v>
      </c>
      <c r="Q267" s="18">
        <f>IF(P267=0,0,IF(P267&lt;10,1,IF(MOD(P267,40)&lt;10,ROUNDDOWN(P267/40,0),ROUNDUP(P267/40,0))))</f>
        <v>1</v>
      </c>
      <c r="R267" s="3">
        <v>16</v>
      </c>
      <c r="S267" s="18">
        <f>IF(R267=0,0,IF(R267&lt;10,1,IF(MOD(R267,40)&lt;10,ROUNDDOWN(R267/40,0),ROUNDUP(R267/40,0))))</f>
        <v>1</v>
      </c>
      <c r="T267" s="3">
        <v>18</v>
      </c>
      <c r="U267" s="18">
        <f>IF(T267=0,0,IF(T267&lt;10,1,IF(MOD(T267,40)&lt;10,ROUNDDOWN(T267/40,0),ROUNDUP(T267/40,0))))</f>
        <v>1</v>
      </c>
      <c r="V267" s="3">
        <v>17</v>
      </c>
      <c r="W267" s="18">
        <f>IF(V267=0,0,IF(V267&lt;10,1,IF(MOD(V267,40)&lt;10,ROUNDDOWN(V267/40,0),ROUNDUP(V267/40,0))))</f>
        <v>1</v>
      </c>
      <c r="X267" s="3">
        <v>19</v>
      </c>
      <c r="Y267" s="18">
        <f>IF(X267=0,0,IF(X267&lt;10,1,IF(MOD(X267,40)&lt;10,ROUNDDOWN(X267/40,0),ROUNDUP(X267/40,0))))</f>
        <v>1</v>
      </c>
      <c r="Z267" s="3">
        <v>26</v>
      </c>
      <c r="AA267" s="18">
        <f>IF(Z267=0,0,IF(Z267&lt;10,1,IF(MOD(Z267,40)&lt;10,ROUNDDOWN(Z267/40,0),ROUNDUP(Z267/40,0))))</f>
        <v>1</v>
      </c>
      <c r="AB267" s="3">
        <v>15</v>
      </c>
      <c r="AC267" s="18">
        <f>IF(AB267=0,0,IF(AB267&lt;10,1,IF(MOD(AB267,40)&lt;10,ROUNDDOWN(AB267/40,0),ROUNDUP(AB267/40,0))))</f>
        <v>1</v>
      </c>
      <c r="AD267" s="3">
        <v>24</v>
      </c>
      <c r="AE267" s="18">
        <f>IF(AD267=0,0,IF(AD267&lt;10,1,IF(MOD(AD267,40)&lt;10,ROUNDDOWN(AD267/40,0),ROUNDUP(AD267/40,0))))</f>
        <v>1</v>
      </c>
      <c r="AF267" s="18">
        <v>10</v>
      </c>
      <c r="AG267" s="18">
        <f>IF(AF267=0,0,IF(AF267&lt;10,1,IF(MOD(AF267,40)&lt;10,ROUNDDOWN(AF267/40,0),ROUNDUP(AF267/40,0))))</f>
        <v>1</v>
      </c>
      <c r="AH267" s="3"/>
      <c r="AI267" s="18">
        <f>IF(AH267=0,0,IF(AH267&lt;10,1,IF(MOD(AH267,40)&lt;10,ROUNDDOWN(AH267/40,0),ROUNDUP(AH267/40,0))))</f>
        <v>0</v>
      </c>
      <c r="AJ267" s="3"/>
      <c r="AK267" s="18">
        <f>IF(AJ267=0,0,IF(AJ267&lt;10,1,IF(MOD(AJ267,40)&lt;10,ROUNDDOWN(AJ267/40,0),ROUNDUP(AJ267/40,0))))</f>
        <v>0</v>
      </c>
      <c r="AL267" s="3"/>
      <c r="AM267" s="18">
        <f>IF(AL267=0,0,IF(AL267&lt;10,1,IF(MOD(AL267,40)&lt;10,ROUNDDOWN(AL267/40,0),ROUNDUP(AL267/40,0))))</f>
        <v>0</v>
      </c>
      <c r="AN267" s="2">
        <f>SUM(J267+L267+N267+P267+R267+T267+V267+X267+Z267+AB267+AD267+AF267+AH267+AJ267+AL267)</f>
        <v>201</v>
      </c>
      <c r="AO267" s="3">
        <f>SUM(K267+M267+O267+Q267+S267+U267+W267+Y267+AA267+AC267+AE267+AG267+AI267+AK267+AM267)</f>
        <v>12</v>
      </c>
      <c r="AP267" s="3">
        <v>1</v>
      </c>
      <c r="AQ267" s="3">
        <v>15</v>
      </c>
      <c r="AR267" s="3">
        <f>SUM(AP267:AQ267)</f>
        <v>16</v>
      </c>
      <c r="AS267" s="3">
        <v>1</v>
      </c>
      <c r="AT267" s="3">
        <v>0</v>
      </c>
      <c r="AU267" s="3">
        <v>15</v>
      </c>
      <c r="AV267" s="3">
        <v>0</v>
      </c>
      <c r="AW267" s="40">
        <f>IF(AN267&lt;=0,0,IF(AN267&lt;=359,1,IF(AN267&lt;=719,2,IF(AN267&lt;=1079,3,IF(AN267&lt;=1679,4,IF(AN267&lt;=1680,5,IF(AN267&lt;=1680,1,5)))))))</f>
        <v>1</v>
      </c>
      <c r="AX267" s="41">
        <f>IF(AN267&gt;120,ROUND(((((K267+M267+O267)*30)+(J267+L267+N267))/50+(((Q267+S267+U267+W267+Y267+AA267)*40)+(P267+R267+T267+V267+X267+Z267))/50+(AC267+AE267+AG267+AI267+AK267+AM267)*2),0),IF((J267+L267+N267+P267+R267+T267+V267+X267+Z267)&lt;=0,0,IF((J267+L267+N267+P267+R267+T267+V267+X267+Z267)&lt;=20,1,IF((J267+L267+N267+P267+R267+T267+V267+X267+Z267)&lt;=40,2,IF((J267+L267+N267+P267+R267+T267+V267+X267+Z267)&lt;=60,3,IF((J267+L267+N267+P267+R267+T267+V267+X267+Z267)&lt;=80,4,IF((J267+L267+N267+P267+R267+T267+V267+X267+Z267)&lt;=100,5,IF((J267+L267+N267+P267+R267+T267+V267+X267+Z267)&lt;=120,6,0)))))))+((AC267+AE267+AG267+AI267+AK267+AM267)*2))</f>
        <v>16</v>
      </c>
      <c r="AY267" s="3">
        <f>SUM(AW267:AX267)</f>
        <v>17</v>
      </c>
      <c r="AZ267" s="3">
        <f>SUM(AP267)-AW267</f>
        <v>0</v>
      </c>
      <c r="BA267" s="3">
        <f>SUM(AQ267)-AX267</f>
        <v>-1</v>
      </c>
      <c r="BB267" s="3">
        <f>SUM(AR267)-AY267</f>
        <v>-1</v>
      </c>
      <c r="BC267" s="19">
        <f>SUM(BB267)/AY267*100</f>
        <v>-5.88235294117647</v>
      </c>
      <c r="BD267" s="3"/>
      <c r="BE267" s="3"/>
      <c r="BF267" s="3"/>
      <c r="BG267" s="3"/>
      <c r="BH267" s="3"/>
      <c r="BI267" s="3">
        <v>1</v>
      </c>
      <c r="BJ267" s="3">
        <f>BB267+BE267+BF267+BG267+BH267+BI267-BD267</f>
        <v>0</v>
      </c>
      <c r="BK267" s="19">
        <f>SUM(BJ267)/AY267*100</f>
        <v>0</v>
      </c>
      <c r="BL267" s="20"/>
      <c r="CQ267" s="20"/>
      <c r="CR267" s="20"/>
    </row>
    <row r="268" spans="1:96" s="21" customFormat="1" ht="23.25">
      <c r="A268" s="3"/>
      <c r="B268" s="3"/>
      <c r="C268" s="29" t="s">
        <v>261</v>
      </c>
      <c r="D268" s="4" t="s">
        <v>404</v>
      </c>
      <c r="E268" s="5"/>
      <c r="F268" s="3"/>
      <c r="G268" s="3"/>
      <c r="H268" s="3"/>
      <c r="I268" s="3"/>
      <c r="J268" s="3"/>
      <c r="K268" s="18"/>
      <c r="L268" s="3"/>
      <c r="M268" s="18"/>
      <c r="N268" s="3"/>
      <c r="O268" s="18"/>
      <c r="P268" s="3"/>
      <c r="Q268" s="18"/>
      <c r="R268" s="3"/>
      <c r="S268" s="18"/>
      <c r="T268" s="3"/>
      <c r="U268" s="18"/>
      <c r="V268" s="3"/>
      <c r="W268" s="18"/>
      <c r="X268" s="3"/>
      <c r="Y268" s="18"/>
      <c r="Z268" s="3"/>
      <c r="AA268" s="18"/>
      <c r="AB268" s="3"/>
      <c r="AC268" s="18"/>
      <c r="AD268" s="3"/>
      <c r="AE268" s="18"/>
      <c r="AF268" s="18"/>
      <c r="AG268" s="18"/>
      <c r="AH268" s="3"/>
      <c r="AI268" s="18"/>
      <c r="AJ268" s="3"/>
      <c r="AK268" s="18"/>
      <c r="AL268" s="3"/>
      <c r="AM268" s="18"/>
      <c r="AN268" s="2"/>
      <c r="AO268" s="3"/>
      <c r="AP268" s="3"/>
      <c r="AQ268" s="3"/>
      <c r="AR268" s="3"/>
      <c r="AS268" s="3"/>
      <c r="AT268" s="3"/>
      <c r="AU268" s="3"/>
      <c r="AV268" s="3"/>
      <c r="AW268" s="40"/>
      <c r="AX268" s="41"/>
      <c r="AY268" s="3"/>
      <c r="AZ268" s="3"/>
      <c r="BA268" s="3"/>
      <c r="BB268" s="3"/>
      <c r="BC268" s="19"/>
      <c r="BD268" s="3"/>
      <c r="BE268" s="3"/>
      <c r="BF268" s="3"/>
      <c r="BG268" s="3"/>
      <c r="BH268" s="3"/>
      <c r="BI268" s="3"/>
      <c r="BJ268" s="3"/>
      <c r="BK268" s="19"/>
      <c r="BL268" s="20"/>
      <c r="CQ268" s="20"/>
      <c r="CR268" s="20"/>
    </row>
    <row r="269" spans="1:96" s="21" customFormat="1" ht="23.25">
      <c r="A269" s="3"/>
      <c r="B269" s="3"/>
      <c r="C269" s="46" t="s">
        <v>389</v>
      </c>
      <c r="D269" s="45" t="s">
        <v>517</v>
      </c>
      <c r="E269" s="5"/>
      <c r="F269" s="3"/>
      <c r="G269" s="3"/>
      <c r="H269" s="3"/>
      <c r="I269" s="3"/>
      <c r="J269" s="3"/>
      <c r="K269" s="18"/>
      <c r="L269" s="3"/>
      <c r="M269" s="18"/>
      <c r="N269" s="3"/>
      <c r="O269" s="18"/>
      <c r="P269" s="3"/>
      <c r="Q269" s="18"/>
      <c r="R269" s="3"/>
      <c r="S269" s="18"/>
      <c r="T269" s="3"/>
      <c r="U269" s="18"/>
      <c r="V269" s="3"/>
      <c r="W269" s="18"/>
      <c r="X269" s="3"/>
      <c r="Y269" s="18"/>
      <c r="Z269" s="3"/>
      <c r="AA269" s="18"/>
      <c r="AB269" s="3"/>
      <c r="AC269" s="18"/>
      <c r="AD269" s="3"/>
      <c r="AE269" s="18"/>
      <c r="AF269" s="18"/>
      <c r="AG269" s="18"/>
      <c r="AH269" s="3"/>
      <c r="AI269" s="18"/>
      <c r="AJ269" s="3"/>
      <c r="AK269" s="18"/>
      <c r="AL269" s="3"/>
      <c r="AM269" s="18"/>
      <c r="AN269" s="2"/>
      <c r="AO269" s="3"/>
      <c r="AP269" s="3"/>
      <c r="AQ269" s="3"/>
      <c r="AR269" s="3"/>
      <c r="AS269" s="3"/>
      <c r="AT269" s="3"/>
      <c r="AU269" s="3"/>
      <c r="AV269" s="3"/>
      <c r="AW269" s="40"/>
      <c r="AX269" s="41"/>
      <c r="AY269" s="3"/>
      <c r="AZ269" s="3"/>
      <c r="BA269" s="3"/>
      <c r="BB269" s="3"/>
      <c r="BC269" s="19"/>
      <c r="BD269" s="3"/>
      <c r="BE269" s="3"/>
      <c r="BF269" s="3"/>
      <c r="BG269" s="3"/>
      <c r="BH269" s="3"/>
      <c r="BI269" s="3"/>
      <c r="BJ269" s="3"/>
      <c r="BK269" s="19"/>
      <c r="BL269" s="20"/>
      <c r="CQ269" s="20"/>
      <c r="CR269" s="20"/>
    </row>
    <row r="270" spans="1:96" s="21" customFormat="1" ht="23.25">
      <c r="A270" s="3">
        <v>86</v>
      </c>
      <c r="B270" s="3">
        <v>40010129</v>
      </c>
      <c r="C270" s="5" t="s">
        <v>79</v>
      </c>
      <c r="D270" s="5" t="s">
        <v>2</v>
      </c>
      <c r="E270" s="5" t="s">
        <v>2</v>
      </c>
      <c r="F270" s="3">
        <v>9</v>
      </c>
      <c r="G270" s="3">
        <v>24</v>
      </c>
      <c r="H270" s="3">
        <v>1</v>
      </c>
      <c r="I270" s="3" t="s">
        <v>4</v>
      </c>
      <c r="J270" s="3">
        <v>10</v>
      </c>
      <c r="K270" s="18">
        <f>IF(J270=0,0,IF(J270&lt;10,1,IF(MOD(J270,30)&lt;10,ROUNDDOWN(J270/30,0),ROUNDUP(J270/30,0))))</f>
        <v>1</v>
      </c>
      <c r="L270" s="3">
        <v>54</v>
      </c>
      <c r="M270" s="18">
        <f>IF(L270=0,0,IF(L270&lt;10,1,IF(MOD(L270,30)&lt;10,ROUNDDOWN(L270/30,0),ROUNDUP(L270/30,0))))</f>
        <v>2</v>
      </c>
      <c r="N270" s="3">
        <v>54</v>
      </c>
      <c r="O270" s="18">
        <f>IF(N270=0,0,IF(N270&lt;10,1,IF(MOD(N270,30)&lt;10,ROUNDDOWN(N270/30,0),ROUNDUP(N270/30,0))))</f>
        <v>2</v>
      </c>
      <c r="P270" s="3">
        <v>78</v>
      </c>
      <c r="Q270" s="18">
        <f>IF(P270=0,0,IF(P270&lt;10,1,IF(MOD(P270,40)&lt;10,ROUNDDOWN(P270/40,0),ROUNDUP(P270/40,0))))</f>
        <v>2</v>
      </c>
      <c r="R270" s="3">
        <v>78</v>
      </c>
      <c r="S270" s="18">
        <f>IF(R270=0,0,IF(R270&lt;10,1,IF(MOD(R270,40)&lt;10,ROUNDDOWN(R270/40,0),ROUNDUP(R270/40,0))))</f>
        <v>2</v>
      </c>
      <c r="T270" s="3">
        <v>86</v>
      </c>
      <c r="U270" s="18">
        <f>IF(T270=0,0,IF(T270&lt;10,1,IF(MOD(T270,40)&lt;10,ROUNDDOWN(T270/40,0),ROUNDUP(T270/40,0))))</f>
        <v>2</v>
      </c>
      <c r="V270" s="3">
        <v>88</v>
      </c>
      <c r="W270" s="18">
        <f>IF(V270=0,0,IF(V270&lt;10,1,IF(MOD(V270,40)&lt;10,ROUNDDOWN(V270/40,0),ROUNDUP(V270/40,0))))</f>
        <v>2</v>
      </c>
      <c r="X270" s="3">
        <v>90</v>
      </c>
      <c r="Y270" s="18">
        <f>IF(X270=0,0,IF(X270&lt;10,1,IF(MOD(X270,40)&lt;10,ROUNDDOWN(X270/40,0),ROUNDUP(X270/40,0))))</f>
        <v>3</v>
      </c>
      <c r="Z270" s="3">
        <v>82</v>
      </c>
      <c r="AA270" s="18">
        <f>IF(Z270=0,0,IF(Z270&lt;10,1,IF(MOD(Z270,40)&lt;10,ROUNDDOWN(Z270/40,0),ROUNDUP(Z270/40,0))))</f>
        <v>2</v>
      </c>
      <c r="AB270" s="3"/>
      <c r="AC270" s="18">
        <f>IF(AB270=0,0,IF(AB270&lt;10,1,IF(MOD(AB270,40)&lt;10,ROUNDDOWN(AB270/40,0),ROUNDUP(AB270/40,0))))</f>
        <v>0</v>
      </c>
      <c r="AD270" s="3"/>
      <c r="AE270" s="18">
        <f>IF(AD270=0,0,IF(AD270&lt;10,1,IF(MOD(AD270,40)&lt;10,ROUNDDOWN(AD270/40,0),ROUNDUP(AD270/40,0))))</f>
        <v>0</v>
      </c>
      <c r="AF270" s="18"/>
      <c r="AG270" s="18">
        <f>IF(AF270=0,0,IF(AF270&lt;10,1,IF(MOD(AF270,40)&lt;10,ROUNDDOWN(AF270/40,0),ROUNDUP(AF270/40,0))))</f>
        <v>0</v>
      </c>
      <c r="AH270" s="3"/>
      <c r="AI270" s="18">
        <f>IF(AH270=0,0,IF(AH270&lt;10,1,IF(MOD(AH270,40)&lt;10,ROUNDDOWN(AH270/40,0),ROUNDUP(AH270/40,0))))</f>
        <v>0</v>
      </c>
      <c r="AJ270" s="3"/>
      <c r="AK270" s="18">
        <f>IF(AJ270=0,0,IF(AJ270&lt;10,1,IF(MOD(AJ270,40)&lt;10,ROUNDDOWN(AJ270/40,0),ROUNDUP(AJ270/40,0))))</f>
        <v>0</v>
      </c>
      <c r="AL270" s="3"/>
      <c r="AM270" s="18">
        <f>IF(AL270=0,0,IF(AL270&lt;10,1,IF(MOD(AL270,40)&lt;10,ROUNDDOWN(AL270/40,0),ROUNDUP(AL270/40,0))))</f>
        <v>0</v>
      </c>
      <c r="AN270" s="3">
        <f>SUM(J270+L270+N270+P270+R270+T270+V270+X270+Z270+AB270+AD270+AF270+AH270+AJ270+AL270)</f>
        <v>620</v>
      </c>
      <c r="AO270" s="3">
        <f>SUM(K270+M270+O270+Q270+S270+U270+W270+Y270+AA270+AC270+AE270+AG270+AI270+AK270+AM270)</f>
        <v>18</v>
      </c>
      <c r="AP270" s="3">
        <v>2</v>
      </c>
      <c r="AQ270" s="3">
        <v>25</v>
      </c>
      <c r="AR270" s="3">
        <f>SUM(AP270:AQ270)</f>
        <v>27</v>
      </c>
      <c r="AS270" s="3">
        <v>1</v>
      </c>
      <c r="AT270" s="3">
        <v>1</v>
      </c>
      <c r="AU270" s="3">
        <v>25</v>
      </c>
      <c r="AV270" s="3">
        <v>0</v>
      </c>
      <c r="AW270" s="40">
        <f>IF(AN270&lt;=0,0,IF(AN270&lt;=359,1,IF(AN270&lt;=719,2,IF(AN270&lt;=1079,3,IF(AN270&lt;=1679,4,IF(AN270&lt;=1680,5,IF(AN270&lt;=1680,1,5)))))))</f>
        <v>2</v>
      </c>
      <c r="AX270" s="41">
        <f>IF(AN270&gt;120,ROUND(((((K270+M270+O270)*30)+(J270+L270+N270))/50+(((Q270+S270+U270+W270+Y270+AA270)*40)+(P270+R270+T270+V270+X270+Z270))/50+(AC270+AE270+AG270+AI270+AK270+AM270)*2),0),IF((J270+L270+N270+P270+R270+T270+V270+X270+Z270)&lt;=0,0,IF((J270+L270+N270+P270+R270+T270+V270+X270+Z270)&lt;=20,1,IF((J270+L270+N270+P270+R270+T270+V270+X270+Z270)&lt;=40,2,IF((J270+L270+N270+P270+R270+T270+V270+X270+Z270)&lt;=60,3,IF((J270+L270+N270+P270+R270+T270+V270+X270+Z270)&lt;=80,4,IF((J270+L270+N270+P270+R270+T270+V270+X270+Z270)&lt;=100,5,IF((J270+L270+N270+P270+R270+T270+V270+X270+Z270)&lt;=120,6,0)))))))+((AC270+AE270+AG270+AI270+AK270+AM270)*2))</f>
        <v>26</v>
      </c>
      <c r="AY270" s="3">
        <f>SUM(AW270:AX270)</f>
        <v>28</v>
      </c>
      <c r="AZ270" s="3">
        <f>SUM(AP270)-AW270</f>
        <v>0</v>
      </c>
      <c r="BA270" s="3">
        <f>SUM(AQ270)-AX270</f>
        <v>-1</v>
      </c>
      <c r="BB270" s="3">
        <f>SUM(AR270)-AY270</f>
        <v>-1</v>
      </c>
      <c r="BC270" s="19">
        <f>SUM(BB270)/AY270*100</f>
        <v>-3.571428571428571</v>
      </c>
      <c r="BD270" s="3"/>
      <c r="BE270" s="3"/>
      <c r="BF270" s="3">
        <v>1</v>
      </c>
      <c r="BG270" s="3"/>
      <c r="BH270" s="3"/>
      <c r="BI270" s="3"/>
      <c r="BJ270" s="3">
        <f>BB270+BE270+BF270+BG270+BH270+BI270-BD270</f>
        <v>0</v>
      </c>
      <c r="BK270" s="19">
        <f>SUM(BJ270)/AY270*100</f>
        <v>0</v>
      </c>
      <c r="BL270" s="20"/>
      <c r="CQ270" s="20"/>
      <c r="CR270" s="20"/>
    </row>
    <row r="271" spans="1:96" s="21" customFormat="1" ht="23.25">
      <c r="A271" s="3"/>
      <c r="B271" s="3"/>
      <c r="C271" s="29" t="s">
        <v>261</v>
      </c>
      <c r="D271" s="30" t="s">
        <v>3</v>
      </c>
      <c r="E271" s="5"/>
      <c r="F271" s="3"/>
      <c r="G271" s="3"/>
      <c r="H271" s="3"/>
      <c r="I271" s="3"/>
      <c r="J271" s="3"/>
      <c r="K271" s="18"/>
      <c r="L271" s="3"/>
      <c r="M271" s="18"/>
      <c r="N271" s="3"/>
      <c r="O271" s="18"/>
      <c r="P271" s="3"/>
      <c r="Q271" s="18"/>
      <c r="R271" s="3"/>
      <c r="S271" s="18"/>
      <c r="T271" s="3"/>
      <c r="U271" s="18"/>
      <c r="V271" s="3"/>
      <c r="W271" s="18"/>
      <c r="X271" s="3"/>
      <c r="Y271" s="18"/>
      <c r="Z271" s="3"/>
      <c r="AA271" s="18"/>
      <c r="AB271" s="3"/>
      <c r="AC271" s="18"/>
      <c r="AD271" s="3"/>
      <c r="AE271" s="18"/>
      <c r="AF271" s="18"/>
      <c r="AG271" s="18"/>
      <c r="AH271" s="3"/>
      <c r="AI271" s="18"/>
      <c r="AJ271" s="3"/>
      <c r="AK271" s="18"/>
      <c r="AL271" s="3"/>
      <c r="AM271" s="18"/>
      <c r="AN271" s="3"/>
      <c r="AO271" s="3"/>
      <c r="AP271" s="3"/>
      <c r="AQ271" s="3"/>
      <c r="AR271" s="3"/>
      <c r="AS271" s="3"/>
      <c r="AT271" s="3"/>
      <c r="AU271" s="3"/>
      <c r="AV271" s="3"/>
      <c r="AW271" s="40"/>
      <c r="AX271" s="41"/>
      <c r="AY271" s="3"/>
      <c r="AZ271" s="3"/>
      <c r="BA271" s="3"/>
      <c r="BB271" s="3"/>
      <c r="BC271" s="19"/>
      <c r="BD271" s="3"/>
      <c r="BE271" s="3"/>
      <c r="BF271" s="3"/>
      <c r="BG271" s="3"/>
      <c r="BH271" s="3"/>
      <c r="BI271" s="3"/>
      <c r="BJ271" s="3"/>
      <c r="BK271" s="19"/>
      <c r="BL271" s="20"/>
      <c r="CQ271" s="20"/>
      <c r="CR271" s="20"/>
    </row>
    <row r="272" spans="1:96" s="21" customFormat="1" ht="23.25">
      <c r="A272" s="3"/>
      <c r="B272" s="3"/>
      <c r="C272" s="46" t="s">
        <v>389</v>
      </c>
      <c r="D272" s="30" t="s">
        <v>518</v>
      </c>
      <c r="E272" s="5"/>
      <c r="F272" s="3"/>
      <c r="G272" s="3"/>
      <c r="H272" s="3"/>
      <c r="I272" s="3"/>
      <c r="J272" s="3"/>
      <c r="K272" s="18"/>
      <c r="L272" s="3"/>
      <c r="M272" s="18"/>
      <c r="N272" s="3"/>
      <c r="O272" s="18"/>
      <c r="P272" s="3"/>
      <c r="Q272" s="18"/>
      <c r="R272" s="3"/>
      <c r="S272" s="18"/>
      <c r="T272" s="3"/>
      <c r="U272" s="18"/>
      <c r="V272" s="3"/>
      <c r="W272" s="18"/>
      <c r="X272" s="3"/>
      <c r="Y272" s="18"/>
      <c r="Z272" s="3"/>
      <c r="AA272" s="18"/>
      <c r="AB272" s="3"/>
      <c r="AC272" s="18"/>
      <c r="AD272" s="3"/>
      <c r="AE272" s="18"/>
      <c r="AF272" s="18"/>
      <c r="AG272" s="18"/>
      <c r="AH272" s="3"/>
      <c r="AI272" s="18"/>
      <c r="AJ272" s="3"/>
      <c r="AK272" s="18"/>
      <c r="AL272" s="3"/>
      <c r="AM272" s="18"/>
      <c r="AN272" s="3"/>
      <c r="AO272" s="3"/>
      <c r="AP272" s="3"/>
      <c r="AQ272" s="3"/>
      <c r="AR272" s="3"/>
      <c r="AS272" s="3"/>
      <c r="AT272" s="3"/>
      <c r="AU272" s="3"/>
      <c r="AV272" s="3"/>
      <c r="AW272" s="40"/>
      <c r="AX272" s="41"/>
      <c r="AY272" s="3"/>
      <c r="AZ272" s="3"/>
      <c r="BA272" s="3"/>
      <c r="BB272" s="3"/>
      <c r="BC272" s="19"/>
      <c r="BD272" s="3"/>
      <c r="BE272" s="3"/>
      <c r="BF272" s="3"/>
      <c r="BG272" s="3"/>
      <c r="BH272" s="3"/>
      <c r="BI272" s="3"/>
      <c r="BJ272" s="3"/>
      <c r="BK272" s="19"/>
      <c r="BL272" s="20"/>
      <c r="CQ272" s="20"/>
      <c r="CR272" s="20"/>
    </row>
    <row r="273" spans="1:94" s="20" customFormat="1" ht="23.25">
      <c r="A273" s="3">
        <v>87</v>
      </c>
      <c r="B273" s="3">
        <v>40010060</v>
      </c>
      <c r="C273" s="5" t="s">
        <v>191</v>
      </c>
      <c r="D273" s="5" t="s">
        <v>147</v>
      </c>
      <c r="E273" s="5" t="s">
        <v>139</v>
      </c>
      <c r="F273" s="3">
        <v>4</v>
      </c>
      <c r="G273" s="3">
        <v>10</v>
      </c>
      <c r="H273" s="3">
        <v>1</v>
      </c>
      <c r="I273" s="3" t="s">
        <v>4</v>
      </c>
      <c r="J273" s="3">
        <v>0</v>
      </c>
      <c r="K273" s="18">
        <f>IF(J273=0,0,IF(J273&lt;10,1,IF(MOD(J273,30)&lt;10,ROUNDDOWN(J273/30,0),ROUNDUP(J273/30,0))))</f>
        <v>0</v>
      </c>
      <c r="L273" s="3">
        <v>12</v>
      </c>
      <c r="M273" s="18">
        <f>IF(L273=0,0,IF(L273&lt;10,1,IF(MOD(L273,30)&lt;10,ROUNDDOWN(L273/30,0),ROUNDUP(L273/30,0))))</f>
        <v>1</v>
      </c>
      <c r="N273" s="3">
        <v>12</v>
      </c>
      <c r="O273" s="18">
        <f>IF(N273=0,0,IF(N273&lt;10,1,IF(MOD(N273,30)&lt;10,ROUNDDOWN(N273/30,0),ROUNDUP(N273/30,0))))</f>
        <v>1</v>
      </c>
      <c r="P273" s="3">
        <v>15</v>
      </c>
      <c r="Q273" s="18">
        <f>IF(P273=0,0,IF(P273&lt;10,1,IF(MOD(P273,40)&lt;10,ROUNDDOWN(P273/40,0),ROUNDUP(P273/40,0))))</f>
        <v>1</v>
      </c>
      <c r="R273" s="3">
        <v>18</v>
      </c>
      <c r="S273" s="18">
        <f>IF(R273=0,0,IF(R273&lt;10,1,IF(MOD(R273,40)&lt;10,ROUNDDOWN(R273/40,0),ROUNDUP(R273/40,0))))</f>
        <v>1</v>
      </c>
      <c r="T273" s="3">
        <v>8</v>
      </c>
      <c r="U273" s="18">
        <f>IF(T273=0,0,IF(T273&lt;10,1,IF(MOD(T273,40)&lt;10,ROUNDDOWN(T273/40,0),ROUNDUP(T273/40,0))))</f>
        <v>1</v>
      </c>
      <c r="V273" s="3">
        <v>9</v>
      </c>
      <c r="W273" s="18">
        <f>IF(V273=0,0,IF(V273&lt;10,1,IF(MOD(V273,40)&lt;10,ROUNDDOWN(V273/40,0),ROUNDUP(V273/40,0))))</f>
        <v>1</v>
      </c>
      <c r="X273" s="3">
        <v>13</v>
      </c>
      <c r="Y273" s="18">
        <f>IF(X273=0,0,IF(X273&lt;10,1,IF(MOD(X273,40)&lt;10,ROUNDDOWN(X273/40,0),ROUNDUP(X273/40,0))))</f>
        <v>1</v>
      </c>
      <c r="Z273" s="3">
        <v>16</v>
      </c>
      <c r="AA273" s="18">
        <f>IF(Z273=0,0,IF(Z273&lt;10,1,IF(MOD(Z273,40)&lt;10,ROUNDDOWN(Z273/40,0),ROUNDUP(Z273/40,0))))</f>
        <v>1</v>
      </c>
      <c r="AB273" s="3"/>
      <c r="AC273" s="18">
        <f>IF(AB273=0,0,IF(AB273&lt;10,1,IF(MOD(AB273,40)&lt;10,ROUNDDOWN(AB273/40,0),ROUNDUP(AB273/40,0))))</f>
        <v>0</v>
      </c>
      <c r="AD273" s="3"/>
      <c r="AE273" s="18">
        <f>IF(AD273=0,0,IF(AD273&lt;10,1,IF(MOD(AD273,40)&lt;10,ROUNDDOWN(AD273/40,0),ROUNDUP(AD273/40,0))))</f>
        <v>0</v>
      </c>
      <c r="AF273" s="18"/>
      <c r="AG273" s="18">
        <f>IF(AF273=0,0,IF(AF273&lt;10,1,IF(MOD(AF273,40)&lt;10,ROUNDDOWN(AF273/40,0),ROUNDUP(AF273/40,0))))</f>
        <v>0</v>
      </c>
      <c r="AH273" s="3"/>
      <c r="AI273" s="18">
        <f>IF(AH273=0,0,IF(AH273&lt;10,1,IF(MOD(AH273,40)&lt;10,ROUNDDOWN(AH273/40,0),ROUNDUP(AH273/40,0))))</f>
        <v>0</v>
      </c>
      <c r="AJ273" s="3"/>
      <c r="AK273" s="18">
        <f>IF(AJ273=0,0,IF(AJ273&lt;10,1,IF(MOD(AJ273,40)&lt;10,ROUNDDOWN(AJ273/40,0),ROUNDUP(AJ273/40,0))))</f>
        <v>0</v>
      </c>
      <c r="AL273" s="3"/>
      <c r="AM273" s="18">
        <f>IF(AL273=0,0,IF(AL273&lt;10,1,IF(MOD(AL273,40)&lt;10,ROUNDDOWN(AL273/40,0),ROUNDUP(AL273/40,0))))</f>
        <v>0</v>
      </c>
      <c r="AN273" s="3">
        <f>SUM(J273+L273+N273+P273+R273+T273+V273+X273+Z273+AB273+AD273+AF273+AH273+AJ273+AL273)</f>
        <v>103</v>
      </c>
      <c r="AO273" s="3">
        <f>SUM(K273+M273+O273+Q273+S273+U273+W273+Y273+AA273+AC273+AE273+AG273+AI273+AK273+AM273)</f>
        <v>8</v>
      </c>
      <c r="AP273" s="3">
        <v>1</v>
      </c>
      <c r="AQ273" s="3">
        <v>6</v>
      </c>
      <c r="AR273" s="3">
        <f>SUM(AP273:AQ273)</f>
        <v>7</v>
      </c>
      <c r="AS273" s="3">
        <v>1</v>
      </c>
      <c r="AT273" s="3">
        <v>0</v>
      </c>
      <c r="AU273" s="3">
        <v>6</v>
      </c>
      <c r="AV273" s="3">
        <v>0</v>
      </c>
      <c r="AW273" s="40">
        <f>IF(AN273&lt;=0,0,IF(AN273&lt;=359,1,IF(AN273&lt;=719,2,IF(AN273&lt;=1079,3,IF(AN273&lt;=1679,4,IF(AN273&lt;=1680,5,IF(AN273&lt;=1680,1,5)))))))</f>
        <v>1</v>
      </c>
      <c r="AX273" s="41">
        <f>IF(AN273&gt;120,ROUND(((((K273+M273+O273)*30)+(J273+L273+N273))/50+(((Q273+S273+U273+W273+Y273+AA273)*40)+(P273+R273+T273+V273+X273+Z273))/50+(AC273+AE273+AG273+AI273+AK273+AM273)*2),0),IF((J273+L273+N273+P273+R273+T273+V273+X273+Z273)&lt;=0,0,IF((J273+L273+N273+P273+R273+T273+V273+X273+Z273)&lt;=20,1,IF((J273+L273+N273+P273+R273+T273+V273+X273+Z273)&lt;=40,2,IF((J273+L273+N273+P273+R273+T273+V273+X273+Z273)&lt;=60,3,IF((J273+L273+N273+P273+R273+T273+V273+X273+Z273)&lt;=80,4,IF((J273+L273+N273+P273+R273+T273+V273+X273+Z273)&lt;=100,5,IF((J273+L273+N273+P273+R273+T273+V273+X273+Z273)&lt;=120,6,0)))))))+((AC273+AE273+AG273+AI273+AK273+AM273)*2))</f>
        <v>6</v>
      </c>
      <c r="AY273" s="3">
        <f>SUM(AW273:AX273)</f>
        <v>7</v>
      </c>
      <c r="AZ273" s="3">
        <f>SUM(AP273)-AW273</f>
        <v>0</v>
      </c>
      <c r="BA273" s="3">
        <f>SUM(AQ273)-AX273</f>
        <v>0</v>
      </c>
      <c r="BB273" s="3">
        <f>SUM(AR273)-AY273</f>
        <v>0</v>
      </c>
      <c r="BC273" s="19">
        <f>SUM(BB273)/AY273*100</f>
        <v>0</v>
      </c>
      <c r="BD273" s="3"/>
      <c r="BE273" s="3"/>
      <c r="BF273" s="3"/>
      <c r="BG273" s="3"/>
      <c r="BH273" s="3">
        <v>1</v>
      </c>
      <c r="BI273" s="3"/>
      <c r="BJ273" s="3">
        <f>BB273+BE273+BF273+BG273+BH273+BI273-BD273</f>
        <v>1</v>
      </c>
      <c r="BK273" s="19">
        <f>SUM(BJ273)/AY273*100</f>
        <v>14.285714285714285</v>
      </c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</row>
    <row r="274" spans="1:94" s="20" customFormat="1" ht="23.25">
      <c r="A274" s="3"/>
      <c r="B274" s="3"/>
      <c r="C274" s="29" t="s">
        <v>261</v>
      </c>
      <c r="D274" s="30" t="s">
        <v>338</v>
      </c>
      <c r="E274" s="5"/>
      <c r="F274" s="3"/>
      <c r="G274" s="3"/>
      <c r="H274" s="3"/>
      <c r="I274" s="3"/>
      <c r="J274" s="3"/>
      <c r="K274" s="18"/>
      <c r="L274" s="3"/>
      <c r="M274" s="18"/>
      <c r="N274" s="3"/>
      <c r="O274" s="18"/>
      <c r="P274" s="3"/>
      <c r="Q274" s="18"/>
      <c r="R274" s="3"/>
      <c r="S274" s="18"/>
      <c r="T274" s="3"/>
      <c r="U274" s="18"/>
      <c r="V274" s="3"/>
      <c r="W274" s="18"/>
      <c r="X274" s="3"/>
      <c r="Y274" s="18"/>
      <c r="Z274" s="3"/>
      <c r="AA274" s="18"/>
      <c r="AB274" s="3"/>
      <c r="AC274" s="18"/>
      <c r="AD274" s="3"/>
      <c r="AE274" s="18"/>
      <c r="AF274" s="18"/>
      <c r="AG274" s="18"/>
      <c r="AH274" s="3"/>
      <c r="AI274" s="18"/>
      <c r="AJ274" s="3"/>
      <c r="AK274" s="18"/>
      <c r="AL274" s="3"/>
      <c r="AM274" s="18"/>
      <c r="AN274" s="3"/>
      <c r="AO274" s="3"/>
      <c r="AP274" s="3"/>
      <c r="AQ274" s="3"/>
      <c r="AR274" s="3"/>
      <c r="AS274" s="3"/>
      <c r="AT274" s="3"/>
      <c r="AU274" s="3"/>
      <c r="AV274" s="3"/>
      <c r="AW274" s="40"/>
      <c r="AX274" s="41"/>
      <c r="AY274" s="3"/>
      <c r="AZ274" s="3"/>
      <c r="BA274" s="3"/>
      <c r="BB274" s="3"/>
      <c r="BC274" s="19"/>
      <c r="BD274" s="3"/>
      <c r="BE274" s="3"/>
      <c r="BF274" s="3"/>
      <c r="BG274" s="3"/>
      <c r="BH274" s="3"/>
      <c r="BI274" s="3"/>
      <c r="BJ274" s="3"/>
      <c r="BK274" s="19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</row>
    <row r="275" spans="1:94" s="20" customFormat="1" ht="23.25">
      <c r="A275" s="3"/>
      <c r="B275" s="3"/>
      <c r="C275" s="46" t="s">
        <v>389</v>
      </c>
      <c r="D275" s="30" t="s">
        <v>507</v>
      </c>
      <c r="E275" s="5"/>
      <c r="F275" s="3"/>
      <c r="G275" s="3"/>
      <c r="H275" s="3"/>
      <c r="I275" s="3"/>
      <c r="J275" s="3"/>
      <c r="K275" s="18"/>
      <c r="L275" s="3"/>
      <c r="M275" s="18"/>
      <c r="N275" s="3"/>
      <c r="O275" s="18"/>
      <c r="P275" s="3"/>
      <c r="Q275" s="18"/>
      <c r="R275" s="3"/>
      <c r="S275" s="18"/>
      <c r="T275" s="3"/>
      <c r="U275" s="18"/>
      <c r="V275" s="3"/>
      <c r="W275" s="18"/>
      <c r="X275" s="3"/>
      <c r="Y275" s="18"/>
      <c r="Z275" s="3"/>
      <c r="AA275" s="18"/>
      <c r="AB275" s="3"/>
      <c r="AC275" s="18"/>
      <c r="AD275" s="3"/>
      <c r="AE275" s="18"/>
      <c r="AF275" s="18"/>
      <c r="AG275" s="18"/>
      <c r="AH275" s="3"/>
      <c r="AI275" s="18"/>
      <c r="AJ275" s="3"/>
      <c r="AK275" s="18"/>
      <c r="AL275" s="3"/>
      <c r="AM275" s="18"/>
      <c r="AN275" s="3"/>
      <c r="AO275" s="3"/>
      <c r="AP275" s="3"/>
      <c r="AQ275" s="3"/>
      <c r="AR275" s="3"/>
      <c r="AS275" s="3"/>
      <c r="AT275" s="3"/>
      <c r="AU275" s="3"/>
      <c r="AV275" s="3"/>
      <c r="AW275" s="40"/>
      <c r="AX275" s="41"/>
      <c r="AY275" s="3"/>
      <c r="AZ275" s="3"/>
      <c r="BA275" s="3"/>
      <c r="BB275" s="3"/>
      <c r="BC275" s="19"/>
      <c r="BD275" s="3"/>
      <c r="BE275" s="3"/>
      <c r="BF275" s="3"/>
      <c r="BG275" s="3"/>
      <c r="BH275" s="3"/>
      <c r="BI275" s="3"/>
      <c r="BJ275" s="3"/>
      <c r="BK275" s="19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</row>
    <row r="276" spans="1:96" s="21" customFormat="1" ht="23.25">
      <c r="A276" s="3">
        <v>88</v>
      </c>
      <c r="B276" s="3">
        <v>40010039</v>
      </c>
      <c r="C276" s="5" t="s">
        <v>77</v>
      </c>
      <c r="D276" s="5" t="s">
        <v>204</v>
      </c>
      <c r="E276" s="5" t="s">
        <v>139</v>
      </c>
      <c r="F276" s="3"/>
      <c r="G276" s="3">
        <v>1</v>
      </c>
      <c r="H276" s="3">
        <v>3</v>
      </c>
      <c r="I276" s="3" t="s">
        <v>4</v>
      </c>
      <c r="J276" s="2">
        <v>0</v>
      </c>
      <c r="K276" s="18">
        <f>IF(J276=0,0,IF(J276&lt;10,1,IF(MOD(J276,30)&lt;10,ROUNDDOWN(J276/30,0),ROUNDUP(J276/30,0))))</f>
        <v>0</v>
      </c>
      <c r="L276" s="2">
        <v>309</v>
      </c>
      <c r="M276" s="18">
        <f>IF(L276=0,0,IF(L276&lt;10,1,IF(MOD(L276,30)&lt;10,ROUNDDOWN(L276/30,0),ROUNDUP(L276/30,0))))</f>
        <v>10</v>
      </c>
      <c r="N276" s="2">
        <v>399</v>
      </c>
      <c r="O276" s="18">
        <f>IF(N276=0,0,IF(N276&lt;10,1,IF(MOD(N276,30)&lt;10,ROUNDDOWN(N276/30,0),ROUNDUP(N276/30,0))))</f>
        <v>13</v>
      </c>
      <c r="P276" s="2">
        <v>484</v>
      </c>
      <c r="Q276" s="18">
        <f>IF(P276=0,0,IF(P276&lt;10,1,IF(MOD(P276,40)&lt;10,ROUNDDOWN(P276/40,0),ROUNDUP(P276/40,0))))</f>
        <v>12</v>
      </c>
      <c r="R276" s="2">
        <v>487</v>
      </c>
      <c r="S276" s="18">
        <f>IF(R276=0,0,IF(R276&lt;10,1,IF(MOD(R276,40)&lt;10,ROUNDDOWN(R276/40,0),ROUNDUP(R276/40,0))))</f>
        <v>12</v>
      </c>
      <c r="T276" s="2">
        <v>479</v>
      </c>
      <c r="U276" s="18">
        <f>IF(T276=0,0,IF(T276&lt;10,1,IF(MOD(T276,40)&lt;10,ROUNDDOWN(T276/40,0),ROUNDUP(T276/40,0))))</f>
        <v>12</v>
      </c>
      <c r="V276" s="2">
        <v>487</v>
      </c>
      <c r="W276" s="18">
        <f>IF(V276=0,0,IF(V276&lt;10,1,IF(MOD(V276,40)&lt;10,ROUNDDOWN(V276/40,0),ROUNDUP(V276/40,0))))</f>
        <v>12</v>
      </c>
      <c r="X276" s="2">
        <v>475</v>
      </c>
      <c r="Y276" s="18">
        <f>IF(X276=0,0,IF(X276&lt;10,1,IF(MOD(X276,40)&lt;10,ROUNDDOWN(X276/40,0),ROUNDUP(X276/40,0))))</f>
        <v>12</v>
      </c>
      <c r="Z276" s="2">
        <v>483</v>
      </c>
      <c r="AA276" s="18">
        <f>IF(Z276=0,0,IF(Z276&lt;10,1,IF(MOD(Z276,40)&lt;10,ROUNDDOWN(Z276/40,0),ROUNDUP(Z276/40,0))))</f>
        <v>12</v>
      </c>
      <c r="AB276" s="3"/>
      <c r="AC276" s="18">
        <f>IF(AB276=0,0,IF(AB276&lt;10,1,IF(MOD(AB276,40)&lt;10,ROUNDDOWN(AB276/40,0),ROUNDUP(AB276/40,0))))</f>
        <v>0</v>
      </c>
      <c r="AD276" s="3"/>
      <c r="AE276" s="18">
        <f>IF(AD276=0,0,IF(AD276&lt;10,1,IF(MOD(AD276,40)&lt;10,ROUNDDOWN(AD276/40,0),ROUNDUP(AD276/40,0))))</f>
        <v>0</v>
      </c>
      <c r="AF276" s="18"/>
      <c r="AG276" s="18">
        <f>IF(AF276=0,0,IF(AF276&lt;10,1,IF(MOD(AF276,40)&lt;10,ROUNDDOWN(AF276/40,0),ROUNDUP(AF276/40,0))))</f>
        <v>0</v>
      </c>
      <c r="AH276" s="3"/>
      <c r="AI276" s="18">
        <f>IF(AH276=0,0,IF(AH276&lt;10,1,IF(MOD(AH276,40)&lt;10,ROUNDDOWN(AH276/40,0),ROUNDUP(AH276/40,0))))</f>
        <v>0</v>
      </c>
      <c r="AJ276" s="3"/>
      <c r="AK276" s="18">
        <f>IF(AJ276=0,0,IF(AJ276&lt;10,1,IF(MOD(AJ276,40)&lt;10,ROUNDDOWN(AJ276/40,0),ROUNDUP(AJ276/40,0))))</f>
        <v>0</v>
      </c>
      <c r="AL276" s="3"/>
      <c r="AM276" s="18">
        <f>IF(AL276=0,0,IF(AL276&lt;10,1,IF(MOD(AL276,40)&lt;10,ROUNDDOWN(AL276/40,0),ROUNDUP(AL276/40,0))))</f>
        <v>0</v>
      </c>
      <c r="AN276" s="3">
        <f>SUM(J276+L276+N276+P276+R276+T276+V276+X276+Z276+AB276+AD276+AF276+AH276+AJ276+AL276)</f>
        <v>3603</v>
      </c>
      <c r="AO276" s="3">
        <f>SUM(K276+M276+O276+Q276+S276+U276+W276+Y276+AA276+AC276+AE276+AG276+AI276+AK276+AM276)</f>
        <v>95</v>
      </c>
      <c r="AP276" s="3">
        <v>5</v>
      </c>
      <c r="AQ276" s="3">
        <v>143</v>
      </c>
      <c r="AR276" s="3">
        <f>SUM(AP276:AQ276)</f>
        <v>148</v>
      </c>
      <c r="AS276" s="3">
        <v>5</v>
      </c>
      <c r="AT276" s="3">
        <v>0</v>
      </c>
      <c r="AU276" s="3">
        <v>140</v>
      </c>
      <c r="AV276" s="3">
        <v>3</v>
      </c>
      <c r="AW276" s="40">
        <f>IF(AN276&lt;=0,0,IF(AN276&lt;=359,1,IF(AN276&lt;=719,2,IF(AN276&lt;=1079,3,IF(AN276&lt;=1679,4,IF(AN276&lt;=1680,5,IF(AN276&lt;=1680,1,5)))))))</f>
        <v>5</v>
      </c>
      <c r="AX276" s="41">
        <f>IF(AN276&gt;120,ROUND(((((K276+M276+O276)*30)+(J276+L276+N276))/50+(((Q276+S276+U276+W276+Y276+AA276)*40)+(P276+R276+T276+V276+X276+Z276))/50+(AC276+AE276+AG276+AI276+AK276+AM276)*2),0),IF((J276+L276+N276+P276+R276+T276+V276+X276+Z276)&lt;=0,0,IF((J276+L276+N276+P276+R276+T276+V276+X276+Z276)&lt;=20,1,IF((J276+L276+N276+P276+R276+T276+V276+X276+Z276)&lt;=40,2,IF((J276+L276+N276+P276+R276+T276+V276+X276+Z276)&lt;=60,3,IF((J276+L276+N276+P276+R276+T276+V276+X276+Z276)&lt;=80,4,IF((J276+L276+N276+P276+R276+T276+V276+X276+Z276)&lt;=100,5,IF((J276+L276+N276+P276+R276+T276+V276+X276+Z276)&lt;=120,6,0)))))))+((AC276+AE276+AG276+AI276+AK276+AM276)*2))</f>
        <v>143</v>
      </c>
      <c r="AY276" s="3">
        <f>SUM(AW276:AX276)</f>
        <v>148</v>
      </c>
      <c r="AZ276" s="3">
        <f>SUM(AP276)-AW276</f>
        <v>0</v>
      </c>
      <c r="BA276" s="3">
        <f>SUM(AQ276)-AX276</f>
        <v>0</v>
      </c>
      <c r="BB276" s="3">
        <f>SUM(AR276)-AY276</f>
        <v>0</v>
      </c>
      <c r="BC276" s="19">
        <f>SUM(BB276)/AY276*100</f>
        <v>0</v>
      </c>
      <c r="BD276" s="3">
        <v>2</v>
      </c>
      <c r="BE276" s="3"/>
      <c r="BF276" s="3">
        <v>1</v>
      </c>
      <c r="BG276" s="3"/>
      <c r="BH276" s="3"/>
      <c r="BI276" s="3"/>
      <c r="BJ276" s="3">
        <f>BB276+BE276+BF276+BG276+BH276+BI276-BD276</f>
        <v>-1</v>
      </c>
      <c r="BK276" s="19">
        <f>SUM(BJ276)/AY276*100</f>
        <v>-0.6756756756756757</v>
      </c>
      <c r="BL276" s="20"/>
      <c r="CQ276" s="20"/>
      <c r="CR276" s="20"/>
    </row>
    <row r="277" spans="1:96" s="21" customFormat="1" ht="23.25">
      <c r="A277" s="3"/>
      <c r="B277" s="3"/>
      <c r="C277" s="29" t="s">
        <v>261</v>
      </c>
      <c r="D277" s="30" t="s">
        <v>300</v>
      </c>
      <c r="E277" s="5"/>
      <c r="F277" s="3"/>
      <c r="G277" s="3"/>
      <c r="H277" s="3"/>
      <c r="I277" s="3"/>
      <c r="J277" s="2"/>
      <c r="K277" s="18"/>
      <c r="L277" s="2"/>
      <c r="M277" s="18"/>
      <c r="N277" s="2"/>
      <c r="O277" s="18"/>
      <c r="P277" s="2"/>
      <c r="Q277" s="18"/>
      <c r="R277" s="2"/>
      <c r="S277" s="18"/>
      <c r="T277" s="2"/>
      <c r="U277" s="18"/>
      <c r="V277" s="2"/>
      <c r="W277" s="18"/>
      <c r="X277" s="2"/>
      <c r="Y277" s="18"/>
      <c r="Z277" s="2"/>
      <c r="AA277" s="18"/>
      <c r="AB277" s="3"/>
      <c r="AC277" s="18"/>
      <c r="AD277" s="3"/>
      <c r="AE277" s="18"/>
      <c r="AF277" s="18"/>
      <c r="AG277" s="18"/>
      <c r="AH277" s="3"/>
      <c r="AI277" s="18"/>
      <c r="AJ277" s="3"/>
      <c r="AK277" s="18"/>
      <c r="AL277" s="3"/>
      <c r="AM277" s="18"/>
      <c r="AN277" s="3"/>
      <c r="AO277" s="3"/>
      <c r="AP277" s="3"/>
      <c r="AQ277" s="3"/>
      <c r="AR277" s="3"/>
      <c r="AS277" s="3"/>
      <c r="AT277" s="3"/>
      <c r="AU277" s="3"/>
      <c r="AV277" s="3"/>
      <c r="AW277" s="40"/>
      <c r="AX277" s="41"/>
      <c r="AY277" s="3"/>
      <c r="AZ277" s="3"/>
      <c r="BA277" s="3"/>
      <c r="BB277" s="3"/>
      <c r="BC277" s="19"/>
      <c r="BD277" s="3"/>
      <c r="BE277" s="3"/>
      <c r="BF277" s="3"/>
      <c r="BG277" s="3"/>
      <c r="BH277" s="3"/>
      <c r="BI277" s="3"/>
      <c r="BJ277" s="3"/>
      <c r="BK277" s="19"/>
      <c r="BL277" s="20"/>
      <c r="CQ277" s="20"/>
      <c r="CR277" s="20"/>
    </row>
    <row r="278" spans="1:96" s="21" customFormat="1" ht="23.25">
      <c r="A278" s="3"/>
      <c r="B278" s="3"/>
      <c r="C278" s="46" t="s">
        <v>389</v>
      </c>
      <c r="D278" s="30" t="s">
        <v>543</v>
      </c>
      <c r="E278" s="5"/>
      <c r="F278" s="3"/>
      <c r="G278" s="3"/>
      <c r="H278" s="3"/>
      <c r="I278" s="3"/>
      <c r="J278" s="2"/>
      <c r="K278" s="18"/>
      <c r="L278" s="2"/>
      <c r="M278" s="18"/>
      <c r="N278" s="2"/>
      <c r="O278" s="18"/>
      <c r="P278" s="2"/>
      <c r="Q278" s="18"/>
      <c r="R278" s="2"/>
      <c r="S278" s="18"/>
      <c r="T278" s="2"/>
      <c r="U278" s="18"/>
      <c r="V278" s="2"/>
      <c r="W278" s="18"/>
      <c r="X278" s="2"/>
      <c r="Y278" s="18"/>
      <c r="Z278" s="2"/>
      <c r="AA278" s="18"/>
      <c r="AB278" s="3"/>
      <c r="AC278" s="18"/>
      <c r="AD278" s="3"/>
      <c r="AE278" s="18"/>
      <c r="AF278" s="18"/>
      <c r="AG278" s="18"/>
      <c r="AH278" s="3"/>
      <c r="AI278" s="18"/>
      <c r="AJ278" s="3"/>
      <c r="AK278" s="18"/>
      <c r="AL278" s="3"/>
      <c r="AM278" s="18"/>
      <c r="AN278" s="3"/>
      <c r="AO278" s="3"/>
      <c r="AP278" s="3"/>
      <c r="AQ278" s="3"/>
      <c r="AR278" s="3"/>
      <c r="AS278" s="3"/>
      <c r="AT278" s="3"/>
      <c r="AU278" s="3"/>
      <c r="AV278" s="3"/>
      <c r="AW278" s="40"/>
      <c r="AX278" s="41"/>
      <c r="AY278" s="3"/>
      <c r="AZ278" s="3"/>
      <c r="BA278" s="3"/>
      <c r="BB278" s="3"/>
      <c r="BC278" s="19"/>
      <c r="BD278" s="3"/>
      <c r="BE278" s="3"/>
      <c r="BF278" s="3"/>
      <c r="BG278" s="3"/>
      <c r="BH278" s="3"/>
      <c r="BI278" s="3"/>
      <c r="BJ278" s="3"/>
      <c r="BK278" s="19"/>
      <c r="BL278" s="20"/>
      <c r="CQ278" s="20"/>
      <c r="CR278" s="20"/>
    </row>
    <row r="279" spans="1:96" s="21" customFormat="1" ht="23.25">
      <c r="A279" s="3"/>
      <c r="B279" s="3"/>
      <c r="C279" s="46"/>
      <c r="D279" s="30" t="s">
        <v>544</v>
      </c>
      <c r="E279" s="5"/>
      <c r="F279" s="3"/>
      <c r="G279" s="3"/>
      <c r="H279" s="3"/>
      <c r="I279" s="3"/>
      <c r="J279" s="2"/>
      <c r="K279" s="18"/>
      <c r="L279" s="2"/>
      <c r="M279" s="18"/>
      <c r="N279" s="2"/>
      <c r="O279" s="18"/>
      <c r="P279" s="2"/>
      <c r="Q279" s="18"/>
      <c r="R279" s="2"/>
      <c r="S279" s="18"/>
      <c r="T279" s="2"/>
      <c r="U279" s="18"/>
      <c r="V279" s="2"/>
      <c r="W279" s="18"/>
      <c r="X279" s="2"/>
      <c r="Y279" s="18"/>
      <c r="Z279" s="2"/>
      <c r="AA279" s="18"/>
      <c r="AB279" s="3"/>
      <c r="AC279" s="18"/>
      <c r="AD279" s="3"/>
      <c r="AE279" s="18"/>
      <c r="AF279" s="18"/>
      <c r="AG279" s="18"/>
      <c r="AH279" s="3"/>
      <c r="AI279" s="18"/>
      <c r="AJ279" s="3"/>
      <c r="AK279" s="18"/>
      <c r="AL279" s="3"/>
      <c r="AM279" s="18"/>
      <c r="AN279" s="3"/>
      <c r="AO279" s="3"/>
      <c r="AP279" s="3"/>
      <c r="AQ279" s="3"/>
      <c r="AR279" s="3"/>
      <c r="AS279" s="3"/>
      <c r="AT279" s="3"/>
      <c r="AU279" s="3"/>
      <c r="AV279" s="3"/>
      <c r="AW279" s="40"/>
      <c r="AX279" s="41"/>
      <c r="AY279" s="3"/>
      <c r="AZ279" s="3"/>
      <c r="BA279" s="3"/>
      <c r="BB279" s="3"/>
      <c r="BC279" s="19"/>
      <c r="BD279" s="3"/>
      <c r="BE279" s="3"/>
      <c r="BF279" s="3"/>
      <c r="BG279" s="3"/>
      <c r="BH279" s="3"/>
      <c r="BI279" s="3"/>
      <c r="BJ279" s="3"/>
      <c r="BK279" s="19"/>
      <c r="BL279" s="20"/>
      <c r="CQ279" s="20"/>
      <c r="CR279" s="20"/>
    </row>
    <row r="280" spans="1:96" s="21" customFormat="1" ht="23.25">
      <c r="A280" s="3">
        <v>89</v>
      </c>
      <c r="B280" s="3">
        <v>40010038</v>
      </c>
      <c r="C280" s="5" t="s">
        <v>71</v>
      </c>
      <c r="D280" s="5" t="s">
        <v>204</v>
      </c>
      <c r="E280" s="5" t="s">
        <v>139</v>
      </c>
      <c r="F280" s="3"/>
      <c r="G280" s="3">
        <v>1</v>
      </c>
      <c r="H280" s="3">
        <v>3</v>
      </c>
      <c r="I280" s="3" t="s">
        <v>4</v>
      </c>
      <c r="J280" s="3">
        <v>0</v>
      </c>
      <c r="K280" s="18">
        <f>IF(J280=0,0,IF(J280&lt;10,1,IF(MOD(J280,30)&lt;10,ROUNDDOWN(J280/30,0),ROUNDUP(J280/30,0))))</f>
        <v>0</v>
      </c>
      <c r="L280" s="3">
        <v>144</v>
      </c>
      <c r="M280" s="18">
        <f>IF(L280=0,0,IF(L280&lt;10,1,IF(MOD(L280,30)&lt;10,ROUNDDOWN(L280/30,0),ROUNDUP(L280/30,0))))</f>
        <v>5</v>
      </c>
      <c r="N280" s="3">
        <v>176</v>
      </c>
      <c r="O280" s="18">
        <f>IF(N280=0,0,IF(N280&lt;10,1,IF(MOD(N280,30)&lt;10,ROUNDDOWN(N280/30,0),ROUNDUP(N280/30,0))))</f>
        <v>6</v>
      </c>
      <c r="P280" s="3">
        <v>359</v>
      </c>
      <c r="Q280" s="18">
        <f>IF(P280=0,0,IF(P280&lt;10,1,IF(MOD(P280,40)&lt;10,ROUNDDOWN(P280/40,0),ROUNDUP(P280/40,0))))</f>
        <v>9</v>
      </c>
      <c r="R280" s="3">
        <v>362</v>
      </c>
      <c r="S280" s="18">
        <f>IF(R280=0,0,IF(R280&lt;10,1,IF(MOD(R280,40)&lt;10,ROUNDDOWN(R280/40,0),ROUNDUP(R280/40,0))))</f>
        <v>9</v>
      </c>
      <c r="T280" s="3">
        <v>375</v>
      </c>
      <c r="U280" s="18">
        <f>IF(T280=0,0,IF(T280&lt;10,1,IF(MOD(T280,40)&lt;10,ROUNDDOWN(T280/40,0),ROUNDUP(T280/40,0))))</f>
        <v>10</v>
      </c>
      <c r="V280" s="3">
        <v>389</v>
      </c>
      <c r="W280" s="18">
        <f>IF(V280=0,0,IF(V280&lt;10,1,IF(MOD(V280,40)&lt;10,ROUNDDOWN(V280/40,0),ROUNDUP(V280/40,0))))</f>
        <v>10</v>
      </c>
      <c r="X280" s="3">
        <v>394</v>
      </c>
      <c r="Y280" s="18">
        <f>IF(X280=0,0,IF(X280&lt;10,1,IF(MOD(X280,40)&lt;10,ROUNDDOWN(X280/40,0),ROUNDUP(X280/40,0))))</f>
        <v>10</v>
      </c>
      <c r="Z280" s="3">
        <v>378</v>
      </c>
      <c r="AA280" s="18">
        <f>IF(Z280=0,0,IF(Z280&lt;10,1,IF(MOD(Z280,40)&lt;10,ROUNDDOWN(Z280/40,0),ROUNDUP(Z280/40,0))))</f>
        <v>10</v>
      </c>
      <c r="AB280" s="3">
        <v>111</v>
      </c>
      <c r="AC280" s="18">
        <f>IF(AB280=0,0,IF(AB280&lt;10,1,IF(MOD(AB280,40)&lt;10,ROUNDDOWN(AB280/40,0),ROUNDUP(AB280/40,0))))</f>
        <v>3</v>
      </c>
      <c r="AD280" s="3">
        <v>102</v>
      </c>
      <c r="AE280" s="18">
        <f>IF(AD280=0,0,IF(AD280&lt;10,1,IF(MOD(AD280,40)&lt;10,ROUNDDOWN(AD280/40,0),ROUNDUP(AD280/40,0))))</f>
        <v>3</v>
      </c>
      <c r="AF280" s="18">
        <v>104</v>
      </c>
      <c r="AG280" s="18">
        <f>IF(AF280=0,0,IF(AF280&lt;10,1,IF(MOD(AF280,40)&lt;10,ROUNDDOWN(AF280/40,0),ROUNDUP(AF280/40,0))))</f>
        <v>3</v>
      </c>
      <c r="AH280" s="3"/>
      <c r="AI280" s="18">
        <f>IF(AH280=0,0,IF(AH280&lt;10,1,IF(MOD(AH280,40)&lt;10,ROUNDDOWN(AH280/40,0),ROUNDUP(AH280/40,0))))</f>
        <v>0</v>
      </c>
      <c r="AJ280" s="3"/>
      <c r="AK280" s="18">
        <f>IF(AJ280=0,0,IF(AJ280&lt;10,1,IF(MOD(AJ280,40)&lt;10,ROUNDDOWN(AJ280/40,0),ROUNDUP(AJ280/40,0))))</f>
        <v>0</v>
      </c>
      <c r="AL280" s="3"/>
      <c r="AM280" s="18">
        <f>IF(AL280=0,0,IF(AL280&lt;10,1,IF(MOD(AL280,40)&lt;10,ROUNDDOWN(AL280/40,0),ROUNDUP(AL280/40,0))))</f>
        <v>0</v>
      </c>
      <c r="AN280" s="2">
        <f>SUM(J280+L280+N280+P280+R280+T280+V280+X280+Z280+AB280+AD280+AF280+AH280+AJ280+AL280)</f>
        <v>2894</v>
      </c>
      <c r="AO280" s="3">
        <f>SUM(K280+M280+O280+Q280+S280+U280+W280+Y280+AA280+AC280+AE280+AG280+AI280+AK280+AM280)</f>
        <v>78</v>
      </c>
      <c r="AP280" s="3">
        <v>5</v>
      </c>
      <c r="AQ280" s="3">
        <v>123</v>
      </c>
      <c r="AR280" s="3">
        <f>SUM(AP280:AQ280)</f>
        <v>128</v>
      </c>
      <c r="AS280" s="3">
        <v>2</v>
      </c>
      <c r="AT280" s="3">
        <v>3</v>
      </c>
      <c r="AU280" s="3">
        <v>118</v>
      </c>
      <c r="AV280" s="3">
        <v>5</v>
      </c>
      <c r="AW280" s="40">
        <f>IF(AN280&lt;=0,0,IF(AN280&lt;=359,1,IF(AN280&lt;=719,2,IF(AN280&lt;=1079,3,IF(AN280&lt;=1679,4,IF(AN280&lt;=1680,5,IF(AN280&lt;=1680,1,5)))))))</f>
        <v>5</v>
      </c>
      <c r="AX280" s="41">
        <f>IF(AN280&gt;120,ROUND(((((K280+M280+O280)*30)+(J280+L280+N280))/50+(((Q280+S280+U280+W280+Y280+AA280)*40)+(P280+R280+T280+V280+X280+Z280))/50+(AC280+AE280+AG280+AI280+AK280+AM280)*2),0),IF((J280+L280+N280+P280+R280+T280+V280+X280+Z280)&lt;=0,0,IF((J280+L280+N280+P280+R280+T280+V280+X280+Z280)&lt;=20,1,IF((J280+L280+N280+P280+R280+T280+V280+X280+Z280)&lt;=40,2,IF((J280+L280+N280+P280+R280+T280+V280+X280+Z280)&lt;=60,3,IF((J280+L280+N280+P280+R280+T280+V280+X280+Z280)&lt;=80,4,IF((J280+L280+N280+P280+R280+T280+V280+X280+Z280)&lt;=100,5,IF((J280+L280+N280+P280+R280+T280+V280+X280+Z280)&lt;=120,6,0)))))))+((AC280+AE280+AG280+AI280+AK280+AM280)*2))</f>
        <v>123</v>
      </c>
      <c r="AY280" s="3">
        <f>SUM(AW280:AX280)</f>
        <v>128</v>
      </c>
      <c r="AZ280" s="3">
        <f>SUM(AP280)-AW280</f>
        <v>0</v>
      </c>
      <c r="BA280" s="3">
        <f>SUM(AQ280)-AX280</f>
        <v>0</v>
      </c>
      <c r="BB280" s="3">
        <f>SUM(AR280)-AY280</f>
        <v>0</v>
      </c>
      <c r="BC280" s="19">
        <f>SUM(BB280)/AY280*100</f>
        <v>0</v>
      </c>
      <c r="BD280" s="3">
        <v>1</v>
      </c>
      <c r="BE280" s="3"/>
      <c r="BF280" s="3">
        <v>2</v>
      </c>
      <c r="BG280" s="3"/>
      <c r="BH280" s="3"/>
      <c r="BI280" s="3"/>
      <c r="BJ280" s="3">
        <f>BB280+BE280+BF280+BG280+BH280+BI280-BD280</f>
        <v>1</v>
      </c>
      <c r="BK280" s="19">
        <f>SUM(BJ280)/AY280*100</f>
        <v>0.78125</v>
      </c>
      <c r="BL280" s="20"/>
      <c r="CQ280" s="20"/>
      <c r="CR280" s="20"/>
    </row>
    <row r="281" spans="1:96" s="21" customFormat="1" ht="23.25">
      <c r="A281" s="3"/>
      <c r="B281" s="3"/>
      <c r="C281" s="29" t="s">
        <v>261</v>
      </c>
      <c r="D281" s="30" t="s">
        <v>542</v>
      </c>
      <c r="E281" s="5"/>
      <c r="F281" s="3"/>
      <c r="G281" s="3"/>
      <c r="H281" s="3"/>
      <c r="I281" s="3"/>
      <c r="J281" s="3"/>
      <c r="K281" s="18"/>
      <c r="L281" s="3"/>
      <c r="M281" s="18"/>
      <c r="N281" s="3"/>
      <c r="O281" s="18"/>
      <c r="P281" s="3"/>
      <c r="Q281" s="18"/>
      <c r="R281" s="3"/>
      <c r="S281" s="18"/>
      <c r="T281" s="3"/>
      <c r="U281" s="18"/>
      <c r="V281" s="3"/>
      <c r="W281" s="18"/>
      <c r="X281" s="3"/>
      <c r="Y281" s="18"/>
      <c r="Z281" s="3"/>
      <c r="AA281" s="18"/>
      <c r="AB281" s="3"/>
      <c r="AC281" s="18"/>
      <c r="AD281" s="3"/>
      <c r="AE281" s="18"/>
      <c r="AF281" s="18"/>
      <c r="AG281" s="18"/>
      <c r="AH281" s="3"/>
      <c r="AI281" s="18"/>
      <c r="AJ281" s="3"/>
      <c r="AK281" s="18"/>
      <c r="AL281" s="3"/>
      <c r="AM281" s="18"/>
      <c r="AN281" s="2"/>
      <c r="AO281" s="3"/>
      <c r="AP281" s="3"/>
      <c r="AQ281" s="3"/>
      <c r="AR281" s="3"/>
      <c r="AS281" s="3"/>
      <c r="AT281" s="3"/>
      <c r="AU281" s="3"/>
      <c r="AV281" s="3"/>
      <c r="AW281" s="40"/>
      <c r="AX281" s="41"/>
      <c r="AY281" s="3"/>
      <c r="AZ281" s="3"/>
      <c r="BA281" s="3"/>
      <c r="BB281" s="3"/>
      <c r="BC281" s="19"/>
      <c r="BD281" s="3"/>
      <c r="BE281" s="3"/>
      <c r="BF281" s="3"/>
      <c r="BG281" s="3"/>
      <c r="BH281" s="3"/>
      <c r="BI281" s="3"/>
      <c r="BJ281" s="3"/>
      <c r="BK281" s="19"/>
      <c r="BL281" s="20"/>
      <c r="CQ281" s="20"/>
      <c r="CR281" s="20"/>
    </row>
    <row r="282" spans="1:96" s="21" customFormat="1" ht="23.25">
      <c r="A282" s="3"/>
      <c r="B282" s="3"/>
      <c r="C282" s="46" t="s">
        <v>389</v>
      </c>
      <c r="D282" s="30" t="s">
        <v>545</v>
      </c>
      <c r="E282" s="5"/>
      <c r="F282" s="3"/>
      <c r="G282" s="3"/>
      <c r="H282" s="3"/>
      <c r="I282" s="3"/>
      <c r="J282" s="3"/>
      <c r="K282" s="18"/>
      <c r="L282" s="3"/>
      <c r="M282" s="18"/>
      <c r="N282" s="3"/>
      <c r="O282" s="18"/>
      <c r="P282" s="3"/>
      <c r="Q282" s="18"/>
      <c r="R282" s="3"/>
      <c r="S282" s="18"/>
      <c r="T282" s="3"/>
      <c r="U282" s="18"/>
      <c r="V282" s="3"/>
      <c r="W282" s="18"/>
      <c r="X282" s="3"/>
      <c r="Y282" s="18"/>
      <c r="Z282" s="3"/>
      <c r="AA282" s="18"/>
      <c r="AB282" s="3"/>
      <c r="AC282" s="18"/>
      <c r="AD282" s="3"/>
      <c r="AE282" s="18"/>
      <c r="AF282" s="18"/>
      <c r="AG282" s="18"/>
      <c r="AH282" s="3"/>
      <c r="AI282" s="18"/>
      <c r="AJ282" s="3"/>
      <c r="AK282" s="18"/>
      <c r="AL282" s="3"/>
      <c r="AM282" s="18"/>
      <c r="AN282" s="2"/>
      <c r="AO282" s="3"/>
      <c r="AP282" s="3"/>
      <c r="AQ282" s="3"/>
      <c r="AR282" s="3"/>
      <c r="AS282" s="3"/>
      <c r="AT282" s="3"/>
      <c r="AU282" s="3"/>
      <c r="AV282" s="3"/>
      <c r="AW282" s="40"/>
      <c r="AX282" s="41"/>
      <c r="AY282" s="3"/>
      <c r="AZ282" s="3"/>
      <c r="BA282" s="3"/>
      <c r="BB282" s="3"/>
      <c r="BC282" s="19"/>
      <c r="BD282" s="3"/>
      <c r="BE282" s="3"/>
      <c r="BF282" s="3"/>
      <c r="BG282" s="3"/>
      <c r="BH282" s="3"/>
      <c r="BI282" s="3"/>
      <c r="BJ282" s="3"/>
      <c r="BK282" s="19"/>
      <c r="BL282" s="20"/>
      <c r="CQ282" s="20"/>
      <c r="CR282" s="20"/>
    </row>
    <row r="283" spans="1:96" s="21" customFormat="1" ht="23.25">
      <c r="A283" s="3"/>
      <c r="B283" s="3"/>
      <c r="C283" s="46"/>
      <c r="D283" s="30" t="s">
        <v>546</v>
      </c>
      <c r="E283" s="5"/>
      <c r="F283" s="3"/>
      <c r="G283" s="3"/>
      <c r="H283" s="3"/>
      <c r="I283" s="3"/>
      <c r="J283" s="3"/>
      <c r="K283" s="18"/>
      <c r="L283" s="3"/>
      <c r="M283" s="18"/>
      <c r="N283" s="3"/>
      <c r="O283" s="18"/>
      <c r="P283" s="3"/>
      <c r="Q283" s="18"/>
      <c r="R283" s="3"/>
      <c r="S283" s="18"/>
      <c r="T283" s="3"/>
      <c r="U283" s="18"/>
      <c r="V283" s="3"/>
      <c r="W283" s="18"/>
      <c r="X283" s="3"/>
      <c r="Y283" s="18"/>
      <c r="Z283" s="3"/>
      <c r="AA283" s="18"/>
      <c r="AB283" s="3"/>
      <c r="AC283" s="18"/>
      <c r="AD283" s="3"/>
      <c r="AE283" s="18"/>
      <c r="AF283" s="18"/>
      <c r="AG283" s="18"/>
      <c r="AH283" s="3"/>
      <c r="AI283" s="18"/>
      <c r="AJ283" s="3"/>
      <c r="AK283" s="18"/>
      <c r="AL283" s="3"/>
      <c r="AM283" s="18"/>
      <c r="AN283" s="2"/>
      <c r="AO283" s="3"/>
      <c r="AP283" s="3"/>
      <c r="AQ283" s="3"/>
      <c r="AR283" s="3"/>
      <c r="AS283" s="3"/>
      <c r="AT283" s="3"/>
      <c r="AU283" s="3"/>
      <c r="AV283" s="3"/>
      <c r="AW283" s="40"/>
      <c r="AX283" s="41"/>
      <c r="AY283" s="3"/>
      <c r="AZ283" s="3"/>
      <c r="BA283" s="3"/>
      <c r="BB283" s="3"/>
      <c r="BC283" s="19"/>
      <c r="BD283" s="3"/>
      <c r="BE283" s="3"/>
      <c r="BF283" s="3"/>
      <c r="BG283" s="3"/>
      <c r="BH283" s="3"/>
      <c r="BI283" s="3"/>
      <c r="BJ283" s="3"/>
      <c r="BK283" s="19"/>
      <c r="BL283" s="20"/>
      <c r="CQ283" s="20"/>
      <c r="CR283" s="20"/>
    </row>
    <row r="284" spans="1:96" s="21" customFormat="1" ht="23.25">
      <c r="A284" s="3">
        <v>90</v>
      </c>
      <c r="B284" s="3">
        <v>40010055</v>
      </c>
      <c r="C284" s="5" t="s">
        <v>46</v>
      </c>
      <c r="D284" s="5" t="s">
        <v>165</v>
      </c>
      <c r="E284" s="5" t="s">
        <v>139</v>
      </c>
      <c r="F284" s="3">
        <v>2</v>
      </c>
      <c r="G284" s="3">
        <v>14</v>
      </c>
      <c r="H284" s="3">
        <v>1</v>
      </c>
      <c r="I284" s="3" t="s">
        <v>4</v>
      </c>
      <c r="J284" s="3">
        <v>13</v>
      </c>
      <c r="K284" s="18">
        <f>IF(J284=0,0,IF(J284&lt;10,1,IF(MOD(J284,30)&lt;10,ROUNDDOWN(J284/30,0),ROUNDUP(J284/30,0))))</f>
        <v>1</v>
      </c>
      <c r="L284" s="3">
        <v>27</v>
      </c>
      <c r="M284" s="18">
        <f>IF(L284=0,0,IF(L284&lt;10,1,IF(MOD(L284,30)&lt;10,ROUNDDOWN(L284/30,0),ROUNDUP(L284/30,0))))</f>
        <v>1</v>
      </c>
      <c r="N284" s="3">
        <v>37</v>
      </c>
      <c r="O284" s="18">
        <f>IF(N284=0,0,IF(N284&lt;10,1,IF(MOD(N284,30)&lt;10,ROUNDDOWN(N284/30,0),ROUNDUP(N284/30,0))))</f>
        <v>1</v>
      </c>
      <c r="P284" s="3">
        <v>91</v>
      </c>
      <c r="Q284" s="18">
        <f>IF(P284=0,0,IF(P284&lt;10,1,IF(MOD(P284,40)&lt;10,ROUNDDOWN(P284/40,0),ROUNDUP(P284/40,0))))</f>
        <v>3</v>
      </c>
      <c r="R284" s="3">
        <v>100</v>
      </c>
      <c r="S284" s="18">
        <f>IF(R284=0,0,IF(R284&lt;10,1,IF(MOD(R284,40)&lt;10,ROUNDDOWN(R284/40,0),ROUNDUP(R284/40,0))))</f>
        <v>3</v>
      </c>
      <c r="T284" s="3">
        <v>91</v>
      </c>
      <c r="U284" s="18">
        <f>IF(T284=0,0,IF(T284&lt;10,1,IF(MOD(T284,40)&lt;10,ROUNDDOWN(T284/40,0),ROUNDUP(T284/40,0))))</f>
        <v>3</v>
      </c>
      <c r="V284" s="3">
        <v>91</v>
      </c>
      <c r="W284" s="18">
        <f>IF(V284=0,0,IF(V284&lt;10,1,IF(MOD(V284,40)&lt;10,ROUNDDOWN(V284/40,0),ROUNDUP(V284/40,0))))</f>
        <v>3</v>
      </c>
      <c r="X284" s="3">
        <v>90</v>
      </c>
      <c r="Y284" s="18">
        <f>IF(X284=0,0,IF(X284&lt;10,1,IF(MOD(X284,40)&lt;10,ROUNDDOWN(X284/40,0),ROUNDUP(X284/40,0))))</f>
        <v>3</v>
      </c>
      <c r="Z284" s="3">
        <v>98</v>
      </c>
      <c r="AA284" s="18">
        <f>IF(Z284=0,0,IF(Z284&lt;10,1,IF(MOD(Z284,40)&lt;10,ROUNDDOWN(Z284/40,0),ROUNDUP(Z284/40,0))))</f>
        <v>3</v>
      </c>
      <c r="AB284" s="3"/>
      <c r="AC284" s="18">
        <f>IF(AB284=0,0,IF(AB284&lt;10,1,IF(MOD(AB284,40)&lt;10,ROUNDDOWN(AB284/40,0),ROUNDUP(AB284/40,0))))</f>
        <v>0</v>
      </c>
      <c r="AD284" s="3"/>
      <c r="AE284" s="18">
        <f>IF(AD284=0,0,IF(AD284&lt;10,1,IF(MOD(AD284,40)&lt;10,ROUNDDOWN(AD284/40,0),ROUNDUP(AD284/40,0))))</f>
        <v>0</v>
      </c>
      <c r="AF284" s="18"/>
      <c r="AG284" s="18">
        <f>IF(AF284=0,0,IF(AF284&lt;10,1,IF(MOD(AF284,40)&lt;10,ROUNDDOWN(AF284/40,0),ROUNDUP(AF284/40,0))))</f>
        <v>0</v>
      </c>
      <c r="AH284" s="3"/>
      <c r="AI284" s="18">
        <f>IF(AH284=0,0,IF(AH284&lt;10,1,IF(MOD(AH284,40)&lt;10,ROUNDDOWN(AH284/40,0),ROUNDUP(AH284/40,0))))</f>
        <v>0</v>
      </c>
      <c r="AJ284" s="3"/>
      <c r="AK284" s="18">
        <f>IF(AJ284=0,0,IF(AJ284&lt;10,1,IF(MOD(AJ284,40)&lt;10,ROUNDDOWN(AJ284/40,0),ROUNDUP(AJ284/40,0))))</f>
        <v>0</v>
      </c>
      <c r="AL284" s="3"/>
      <c r="AM284" s="18">
        <f>IF(AL284=0,0,IF(AL284&lt;10,1,IF(MOD(AL284,40)&lt;10,ROUNDDOWN(AL284/40,0),ROUNDUP(AL284/40,0))))</f>
        <v>0</v>
      </c>
      <c r="AN284" s="3">
        <f>SUM(J284+L284+N284+P284+R284+T284+V284+X284+Z284+AB284+AD284+AF284+AH284+AJ284+AL284)</f>
        <v>638</v>
      </c>
      <c r="AO284" s="3">
        <f>SUM(K284+M284+O284+Q284+S284+U284+W284+Y284+AA284+AC284+AE284+AG284+AI284+AK284+AM284)</f>
        <v>21</v>
      </c>
      <c r="AP284" s="3">
        <v>2</v>
      </c>
      <c r="AQ284" s="3">
        <v>29</v>
      </c>
      <c r="AR284" s="3">
        <f>SUM(AP284:AQ284)</f>
        <v>31</v>
      </c>
      <c r="AS284" s="3">
        <v>1</v>
      </c>
      <c r="AT284" s="3">
        <v>1</v>
      </c>
      <c r="AU284" s="3">
        <v>27</v>
      </c>
      <c r="AV284" s="3">
        <v>2</v>
      </c>
      <c r="AW284" s="40">
        <f>IF(AN284&lt;=0,0,IF(AN284&lt;=359,1,IF(AN284&lt;=719,2,IF(AN284&lt;=1079,3,IF(AN284&lt;=1679,4,IF(AN284&lt;=1680,5,IF(AN284&lt;=1680,1,5)))))))</f>
        <v>2</v>
      </c>
      <c r="AX284" s="41">
        <f>IF(AN284&gt;120,ROUND(((((K284+M284+O284)*30)+(J284+L284+N284))/50+(((Q284+S284+U284+W284+Y284+AA284)*40)+(P284+R284+T284+V284+X284+Z284))/50+(AC284+AE284+AG284+AI284+AK284+AM284)*2),0),IF((J284+L284+N284+P284+R284+T284+V284+X284+Z284)&lt;=0,0,IF((J284+L284+N284+P284+R284+T284+V284+X284+Z284)&lt;=20,1,IF((J284+L284+N284+P284+R284+T284+V284+X284+Z284)&lt;=40,2,IF((J284+L284+N284+P284+R284+T284+V284+X284+Z284)&lt;=60,3,IF((J284+L284+N284+P284+R284+T284+V284+X284+Z284)&lt;=80,4,IF((J284+L284+N284+P284+R284+T284+V284+X284+Z284)&lt;=100,5,IF((J284+L284+N284+P284+R284+T284+V284+X284+Z284)&lt;=120,6,0)))))))+((AC284+AE284+AG284+AI284+AK284+AM284)*2))</f>
        <v>29</v>
      </c>
      <c r="AY284" s="3">
        <f>SUM(AW284:AX284)</f>
        <v>31</v>
      </c>
      <c r="AZ284" s="3">
        <f>SUM(AP284)-AW284</f>
        <v>0</v>
      </c>
      <c r="BA284" s="3">
        <f>SUM(AQ284)-AX284</f>
        <v>0</v>
      </c>
      <c r="BB284" s="3">
        <f>SUM(AR284)-AY284</f>
        <v>0</v>
      </c>
      <c r="BC284" s="19">
        <f>SUM(BB284)/AY284*100</f>
        <v>0</v>
      </c>
      <c r="BD284" s="3"/>
      <c r="BE284" s="3"/>
      <c r="BF284" s="3"/>
      <c r="BG284" s="3"/>
      <c r="BH284" s="3"/>
      <c r="BI284" s="3"/>
      <c r="BJ284" s="3">
        <f>BB284+BE284+BF284+BG284+BH284+BI284-BD284</f>
        <v>0</v>
      </c>
      <c r="BK284" s="19">
        <f>SUM(BJ284)/AY284*100</f>
        <v>0</v>
      </c>
      <c r="BL284" s="20"/>
      <c r="CQ284" s="20"/>
      <c r="CR284" s="20"/>
    </row>
    <row r="285" spans="1:96" s="21" customFormat="1" ht="23.25">
      <c r="A285" s="3"/>
      <c r="B285" s="3"/>
      <c r="C285" s="29" t="s">
        <v>261</v>
      </c>
      <c r="D285" s="30" t="s">
        <v>379</v>
      </c>
      <c r="E285" s="5"/>
      <c r="F285" s="3"/>
      <c r="G285" s="3"/>
      <c r="H285" s="3"/>
      <c r="I285" s="3"/>
      <c r="J285" s="3"/>
      <c r="K285" s="18"/>
      <c r="L285" s="3"/>
      <c r="M285" s="18"/>
      <c r="N285" s="3"/>
      <c r="O285" s="18"/>
      <c r="P285" s="3"/>
      <c r="Q285" s="18"/>
      <c r="R285" s="3"/>
      <c r="S285" s="18"/>
      <c r="T285" s="3"/>
      <c r="U285" s="18"/>
      <c r="V285" s="3"/>
      <c r="W285" s="18"/>
      <c r="X285" s="3"/>
      <c r="Y285" s="18"/>
      <c r="Z285" s="3"/>
      <c r="AA285" s="18"/>
      <c r="AB285" s="3"/>
      <c r="AC285" s="18"/>
      <c r="AD285" s="3"/>
      <c r="AE285" s="18"/>
      <c r="AF285" s="18"/>
      <c r="AG285" s="18"/>
      <c r="AH285" s="3"/>
      <c r="AI285" s="18"/>
      <c r="AJ285" s="3"/>
      <c r="AK285" s="18"/>
      <c r="AL285" s="3"/>
      <c r="AM285" s="18"/>
      <c r="AN285" s="3"/>
      <c r="AO285" s="3"/>
      <c r="AP285" s="3"/>
      <c r="AQ285" s="3"/>
      <c r="AR285" s="3"/>
      <c r="AS285" s="3"/>
      <c r="AT285" s="3"/>
      <c r="AU285" s="3"/>
      <c r="AV285" s="3"/>
      <c r="AW285" s="40"/>
      <c r="AX285" s="41"/>
      <c r="AY285" s="3"/>
      <c r="AZ285" s="3"/>
      <c r="BA285" s="3"/>
      <c r="BB285" s="3"/>
      <c r="BC285" s="19"/>
      <c r="BD285" s="3"/>
      <c r="BE285" s="3"/>
      <c r="BF285" s="3"/>
      <c r="BG285" s="3"/>
      <c r="BH285" s="3"/>
      <c r="BI285" s="3"/>
      <c r="BJ285" s="3"/>
      <c r="BK285" s="19"/>
      <c r="BL285" s="20"/>
      <c r="CQ285" s="20"/>
      <c r="CR285" s="20"/>
    </row>
    <row r="286" spans="1:96" s="21" customFormat="1" ht="23.25">
      <c r="A286" s="3"/>
      <c r="B286" s="3"/>
      <c r="C286" s="46" t="s">
        <v>389</v>
      </c>
      <c r="D286" s="30" t="s">
        <v>519</v>
      </c>
      <c r="E286" s="5"/>
      <c r="F286" s="3"/>
      <c r="G286" s="3"/>
      <c r="H286" s="3"/>
      <c r="I286" s="3"/>
      <c r="J286" s="3"/>
      <c r="K286" s="18"/>
      <c r="L286" s="3"/>
      <c r="M286" s="18"/>
      <c r="N286" s="3"/>
      <c r="O286" s="18"/>
      <c r="P286" s="3"/>
      <c r="Q286" s="18"/>
      <c r="R286" s="3"/>
      <c r="S286" s="18"/>
      <c r="T286" s="3"/>
      <c r="U286" s="18"/>
      <c r="V286" s="3"/>
      <c r="W286" s="18"/>
      <c r="X286" s="3"/>
      <c r="Y286" s="18"/>
      <c r="Z286" s="3"/>
      <c r="AA286" s="18"/>
      <c r="AB286" s="3"/>
      <c r="AC286" s="18"/>
      <c r="AD286" s="3"/>
      <c r="AE286" s="18"/>
      <c r="AF286" s="18"/>
      <c r="AG286" s="18"/>
      <c r="AH286" s="3"/>
      <c r="AI286" s="18"/>
      <c r="AJ286" s="3"/>
      <c r="AK286" s="18"/>
      <c r="AL286" s="3"/>
      <c r="AM286" s="18"/>
      <c r="AN286" s="3"/>
      <c r="AO286" s="3"/>
      <c r="AP286" s="3"/>
      <c r="AQ286" s="3"/>
      <c r="AR286" s="3"/>
      <c r="AS286" s="3"/>
      <c r="AT286" s="3"/>
      <c r="AU286" s="3"/>
      <c r="AV286" s="3"/>
      <c r="AW286" s="40"/>
      <c r="AX286" s="41"/>
      <c r="AY286" s="3"/>
      <c r="AZ286" s="3"/>
      <c r="BA286" s="3"/>
      <c r="BB286" s="3"/>
      <c r="BC286" s="19"/>
      <c r="BD286" s="3"/>
      <c r="BE286" s="3"/>
      <c r="BF286" s="3"/>
      <c r="BG286" s="3"/>
      <c r="BH286" s="3"/>
      <c r="BI286" s="3"/>
      <c r="BJ286" s="3"/>
      <c r="BK286" s="19"/>
      <c r="BL286" s="20"/>
      <c r="CQ286" s="20"/>
      <c r="CR286" s="20"/>
    </row>
    <row r="287" spans="1:96" s="21" customFormat="1" ht="23.25">
      <c r="A287" s="3">
        <v>91</v>
      </c>
      <c r="B287" s="3">
        <v>40010044</v>
      </c>
      <c r="C287" s="5" t="s">
        <v>70</v>
      </c>
      <c r="D287" s="5" t="s">
        <v>36</v>
      </c>
      <c r="E287" s="5" t="s">
        <v>139</v>
      </c>
      <c r="F287" s="3">
        <v>1</v>
      </c>
      <c r="G287" s="3">
        <v>28</v>
      </c>
      <c r="H287" s="3">
        <v>1</v>
      </c>
      <c r="I287" s="3" t="s">
        <v>4</v>
      </c>
      <c r="J287" s="3">
        <v>29</v>
      </c>
      <c r="K287" s="18">
        <f>IF(J287=0,0,IF(J287&lt;10,1,IF(MOD(J287,30)&lt;10,ROUNDDOWN(J287/30,0),ROUNDUP(J287/30,0))))</f>
        <v>1</v>
      </c>
      <c r="L287" s="3">
        <v>30</v>
      </c>
      <c r="M287" s="18">
        <f>IF(L287=0,0,IF(L287&lt;10,1,IF(MOD(L287,30)&lt;10,ROUNDDOWN(L287/30,0),ROUNDUP(L287/30,0))))</f>
        <v>1</v>
      </c>
      <c r="N287" s="3">
        <v>24</v>
      </c>
      <c r="O287" s="18">
        <f>IF(N287=0,0,IF(N287&lt;10,1,IF(MOD(N287,30)&lt;10,ROUNDDOWN(N287/30,0),ROUNDUP(N287/30,0))))</f>
        <v>1</v>
      </c>
      <c r="P287" s="3">
        <v>42</v>
      </c>
      <c r="Q287" s="18">
        <f>IF(P287=0,0,IF(P287&lt;10,1,IF(MOD(P287,40)&lt;10,ROUNDDOWN(P287/40,0),ROUNDUP(P287/40,0))))</f>
        <v>1</v>
      </c>
      <c r="R287" s="3">
        <v>41</v>
      </c>
      <c r="S287" s="18">
        <f>IF(R287=0,0,IF(R287&lt;10,1,IF(MOD(R287,40)&lt;10,ROUNDDOWN(R287/40,0),ROUNDUP(R287/40,0))))</f>
        <v>1</v>
      </c>
      <c r="T287" s="3">
        <v>42</v>
      </c>
      <c r="U287" s="18">
        <f>IF(T287=0,0,IF(T287&lt;10,1,IF(MOD(T287,40)&lt;10,ROUNDDOWN(T287/40,0),ROUNDUP(T287/40,0))))</f>
        <v>1</v>
      </c>
      <c r="V287" s="3">
        <v>46</v>
      </c>
      <c r="W287" s="18">
        <f>IF(V287=0,0,IF(V287&lt;10,1,IF(MOD(V287,40)&lt;10,ROUNDDOWN(V287/40,0),ROUNDUP(V287/40,0))))</f>
        <v>1</v>
      </c>
      <c r="X287" s="3">
        <v>44</v>
      </c>
      <c r="Y287" s="18">
        <f>IF(X287=0,0,IF(X287&lt;10,1,IF(MOD(X287,40)&lt;10,ROUNDDOWN(X287/40,0),ROUNDUP(X287/40,0))))</f>
        <v>1</v>
      </c>
      <c r="Z287" s="3">
        <v>32</v>
      </c>
      <c r="AA287" s="18">
        <f>IF(Z287=0,0,IF(Z287&lt;10,1,IF(MOD(Z287,40)&lt;10,ROUNDDOWN(Z287/40,0),ROUNDUP(Z287/40,0))))</f>
        <v>1</v>
      </c>
      <c r="AB287" s="3">
        <v>52</v>
      </c>
      <c r="AC287" s="18">
        <f>IF(AB287=0,0,IF(AB287&lt;10,1,IF(MOD(AB287,40)&lt;10,ROUNDDOWN(AB287/40,0),ROUNDUP(AB287/40,0))))</f>
        <v>2</v>
      </c>
      <c r="AD287" s="3">
        <v>42</v>
      </c>
      <c r="AE287" s="18">
        <f>IF(AD287=0,0,IF(AD287&lt;10,1,IF(MOD(AD287,40)&lt;10,ROUNDDOWN(AD287/40,0),ROUNDUP(AD287/40,0))))</f>
        <v>1</v>
      </c>
      <c r="AF287" s="18">
        <v>49</v>
      </c>
      <c r="AG287" s="18">
        <f>IF(AF287=0,0,IF(AF287&lt;10,1,IF(MOD(AF287,40)&lt;10,ROUNDDOWN(AF287/40,0),ROUNDUP(AF287/40,0))))</f>
        <v>1</v>
      </c>
      <c r="AH287" s="3"/>
      <c r="AI287" s="18">
        <f>IF(AH287=0,0,IF(AH287&lt;10,1,IF(MOD(AH287,40)&lt;10,ROUNDDOWN(AH287/40,0),ROUNDUP(AH287/40,0))))</f>
        <v>0</v>
      </c>
      <c r="AJ287" s="3"/>
      <c r="AK287" s="18">
        <f>IF(AJ287=0,0,IF(AJ287&lt;10,1,IF(MOD(AJ287,40)&lt;10,ROUNDDOWN(AJ287/40,0),ROUNDUP(AJ287/40,0))))</f>
        <v>0</v>
      </c>
      <c r="AL287" s="3"/>
      <c r="AM287" s="18">
        <f>IF(AL287=0,0,IF(AL287&lt;10,1,IF(MOD(AL287,40)&lt;10,ROUNDDOWN(AL287/40,0),ROUNDUP(AL287/40,0))))</f>
        <v>0</v>
      </c>
      <c r="AN287" s="2">
        <f>SUM(J287+L287+N287+P287+R287+T287+V287+X287+Z287+AB287+AD287+AF287+AH287+AJ287+AL287)</f>
        <v>473</v>
      </c>
      <c r="AO287" s="3">
        <f>SUM(K287+M287+O287+Q287+S287+U287+W287+Y287+AA287+AC287+AE287+AG287+AI287+AK287+AM287)</f>
        <v>13</v>
      </c>
      <c r="AP287" s="3">
        <v>2</v>
      </c>
      <c r="AQ287" s="3">
        <v>21</v>
      </c>
      <c r="AR287" s="3">
        <f>SUM(AP287:AQ287)</f>
        <v>23</v>
      </c>
      <c r="AS287" s="3">
        <v>1</v>
      </c>
      <c r="AT287" s="3">
        <v>1</v>
      </c>
      <c r="AU287" s="3">
        <v>21</v>
      </c>
      <c r="AV287" s="3">
        <v>0</v>
      </c>
      <c r="AW287" s="40">
        <f>IF(AN287&lt;=0,0,IF(AN287&lt;=359,1,IF(AN287&lt;=719,2,IF(AN287&lt;=1079,3,IF(AN287&lt;=1679,4,IF(AN287&lt;=1680,5,IF(AN287&lt;=1680,1,5)))))))</f>
        <v>2</v>
      </c>
      <c r="AX287" s="41">
        <f>IF(AN287&gt;120,ROUND(((((K287+M287+O287)*30)+(J287+L287+N287))/50+(((Q287+S287+U287+W287+Y287+AA287)*40)+(P287+R287+T287+V287+X287+Z287))/50+(AC287+AE287+AG287+AI287+AK287+AM287)*2),0),IF((J287+L287+N287+P287+R287+T287+V287+X287+Z287)&lt;=0,0,IF((J287+L287+N287+P287+R287+T287+V287+X287+Z287)&lt;=20,1,IF((J287+L287+N287+P287+R287+T287+V287+X287+Z287)&lt;=40,2,IF((J287+L287+N287+P287+R287+T287+V287+X287+Z287)&lt;=60,3,IF((J287+L287+N287+P287+R287+T287+V287+X287+Z287)&lt;=80,4,IF((J287+L287+N287+P287+R287+T287+V287+X287+Z287)&lt;=100,5,IF((J287+L287+N287+P287+R287+T287+V287+X287+Z287)&lt;=120,6,0)))))))+((AC287+AE287+AG287+AI287+AK287+AM287)*2))</f>
        <v>21</v>
      </c>
      <c r="AY287" s="3">
        <f>SUM(AW287:AX287)</f>
        <v>23</v>
      </c>
      <c r="AZ287" s="3">
        <f>SUM(AP287)-AW287</f>
        <v>0</v>
      </c>
      <c r="BA287" s="3">
        <f>SUM(AQ287)-AX287</f>
        <v>0</v>
      </c>
      <c r="BB287" s="3">
        <f>SUM(AR287)-AY287</f>
        <v>0</v>
      </c>
      <c r="BC287" s="19">
        <f>SUM(BB287)/AY287*100</f>
        <v>0</v>
      </c>
      <c r="BD287" s="3"/>
      <c r="BE287" s="3"/>
      <c r="BF287" s="3">
        <v>1</v>
      </c>
      <c r="BG287" s="3"/>
      <c r="BH287" s="3"/>
      <c r="BI287" s="3"/>
      <c r="BJ287" s="3">
        <f>BB287+BE287+BF287+BG287+BH287+BI287-BD287</f>
        <v>1</v>
      </c>
      <c r="BK287" s="19">
        <f>SUM(BJ287)/AY287*100</f>
        <v>4.3478260869565215</v>
      </c>
      <c r="BL287" s="20"/>
      <c r="CQ287" s="20"/>
      <c r="CR287" s="20"/>
    </row>
    <row r="288" spans="1:96" s="21" customFormat="1" ht="23.25">
      <c r="A288" s="3"/>
      <c r="B288" s="3"/>
      <c r="C288" s="29" t="s">
        <v>261</v>
      </c>
      <c r="D288" s="30" t="s">
        <v>287</v>
      </c>
      <c r="E288" s="5"/>
      <c r="F288" s="3"/>
      <c r="G288" s="3"/>
      <c r="H288" s="3"/>
      <c r="I288" s="3"/>
      <c r="J288" s="3"/>
      <c r="K288" s="18"/>
      <c r="L288" s="3"/>
      <c r="M288" s="18"/>
      <c r="N288" s="3"/>
      <c r="O288" s="18"/>
      <c r="P288" s="3"/>
      <c r="Q288" s="18"/>
      <c r="R288" s="3"/>
      <c r="S288" s="18"/>
      <c r="T288" s="3"/>
      <c r="U288" s="18"/>
      <c r="V288" s="3"/>
      <c r="W288" s="18"/>
      <c r="X288" s="3"/>
      <c r="Y288" s="18"/>
      <c r="Z288" s="3"/>
      <c r="AA288" s="18"/>
      <c r="AB288" s="3"/>
      <c r="AC288" s="18"/>
      <c r="AD288" s="3"/>
      <c r="AE288" s="18"/>
      <c r="AF288" s="18"/>
      <c r="AG288" s="18"/>
      <c r="AH288" s="3"/>
      <c r="AI288" s="18"/>
      <c r="AJ288" s="3"/>
      <c r="AK288" s="18"/>
      <c r="AL288" s="3"/>
      <c r="AM288" s="18"/>
      <c r="AN288" s="2"/>
      <c r="AO288" s="3"/>
      <c r="AP288" s="3"/>
      <c r="AQ288" s="3"/>
      <c r="AR288" s="3"/>
      <c r="AS288" s="3"/>
      <c r="AT288" s="3"/>
      <c r="AU288" s="3"/>
      <c r="AV288" s="3"/>
      <c r="AW288" s="40"/>
      <c r="AX288" s="41"/>
      <c r="AY288" s="3"/>
      <c r="AZ288" s="3"/>
      <c r="BA288" s="3"/>
      <c r="BB288" s="3"/>
      <c r="BC288" s="19"/>
      <c r="BD288" s="3"/>
      <c r="BE288" s="3"/>
      <c r="BF288" s="3"/>
      <c r="BG288" s="3"/>
      <c r="BH288" s="3"/>
      <c r="BI288" s="3"/>
      <c r="BJ288" s="3"/>
      <c r="BK288" s="19"/>
      <c r="BL288" s="20"/>
      <c r="CQ288" s="20"/>
      <c r="CR288" s="20"/>
    </row>
    <row r="289" spans="1:96" s="21" customFormat="1" ht="23.25">
      <c r="A289" s="3"/>
      <c r="B289" s="3"/>
      <c r="C289" s="46" t="s">
        <v>389</v>
      </c>
      <c r="D289" s="30" t="s">
        <v>520</v>
      </c>
      <c r="E289" s="5"/>
      <c r="F289" s="3"/>
      <c r="G289" s="3"/>
      <c r="H289" s="3"/>
      <c r="I289" s="3"/>
      <c r="J289" s="3"/>
      <c r="K289" s="18"/>
      <c r="L289" s="3"/>
      <c r="M289" s="18"/>
      <c r="N289" s="3"/>
      <c r="O289" s="18"/>
      <c r="P289" s="3"/>
      <c r="Q289" s="18"/>
      <c r="R289" s="3"/>
      <c r="S289" s="18"/>
      <c r="T289" s="3"/>
      <c r="U289" s="18"/>
      <c r="V289" s="3"/>
      <c r="W289" s="18"/>
      <c r="X289" s="3"/>
      <c r="Y289" s="18"/>
      <c r="Z289" s="3"/>
      <c r="AA289" s="18"/>
      <c r="AB289" s="3"/>
      <c r="AC289" s="18"/>
      <c r="AD289" s="3"/>
      <c r="AE289" s="18"/>
      <c r="AF289" s="18"/>
      <c r="AG289" s="18"/>
      <c r="AH289" s="3"/>
      <c r="AI289" s="18"/>
      <c r="AJ289" s="3"/>
      <c r="AK289" s="18"/>
      <c r="AL289" s="3"/>
      <c r="AM289" s="18"/>
      <c r="AN289" s="2"/>
      <c r="AO289" s="3"/>
      <c r="AP289" s="3"/>
      <c r="AQ289" s="3"/>
      <c r="AR289" s="3"/>
      <c r="AS289" s="3"/>
      <c r="AT289" s="3"/>
      <c r="AU289" s="3"/>
      <c r="AV289" s="3"/>
      <c r="AW289" s="40"/>
      <c r="AX289" s="41"/>
      <c r="AY289" s="3"/>
      <c r="AZ289" s="3"/>
      <c r="BA289" s="3"/>
      <c r="BB289" s="3"/>
      <c r="BC289" s="19"/>
      <c r="BD289" s="3"/>
      <c r="BE289" s="3"/>
      <c r="BF289" s="3"/>
      <c r="BG289" s="3"/>
      <c r="BH289" s="3"/>
      <c r="BI289" s="3"/>
      <c r="BJ289" s="3"/>
      <c r="BK289" s="19"/>
      <c r="BL289" s="20"/>
      <c r="CQ289" s="20"/>
      <c r="CR289" s="20"/>
    </row>
    <row r="290" spans="1:94" s="20" customFormat="1" ht="23.25">
      <c r="A290" s="3">
        <v>92</v>
      </c>
      <c r="B290" s="3">
        <v>40010026</v>
      </c>
      <c r="C290" s="5" t="s">
        <v>22</v>
      </c>
      <c r="D290" s="5" t="s">
        <v>143</v>
      </c>
      <c r="E290" s="5" t="s">
        <v>139</v>
      </c>
      <c r="F290" s="3">
        <v>5</v>
      </c>
      <c r="G290" s="3">
        <v>12</v>
      </c>
      <c r="H290" s="3">
        <v>1</v>
      </c>
      <c r="I290" s="3" t="s">
        <v>4</v>
      </c>
      <c r="J290" s="3">
        <v>17</v>
      </c>
      <c r="K290" s="18">
        <f>IF(J290=0,0,IF(J290&lt;10,1,IF(MOD(J290,30)&lt;10,ROUNDDOWN(J290/30,0),ROUNDUP(J290/30,0))))</f>
        <v>1</v>
      </c>
      <c r="L290" s="3">
        <v>18</v>
      </c>
      <c r="M290" s="18">
        <f>IF(L290=0,0,IF(L290&lt;10,1,IF(MOD(L290,30)&lt;10,ROUNDDOWN(L290/30,0),ROUNDUP(L290/30,0))))</f>
        <v>1</v>
      </c>
      <c r="N290" s="3">
        <v>11</v>
      </c>
      <c r="O290" s="18">
        <f>IF(N290=0,0,IF(N290&lt;10,1,IF(MOD(N290,30)&lt;10,ROUNDDOWN(N290/30,0),ROUNDUP(N290/30,0))))</f>
        <v>1</v>
      </c>
      <c r="P290" s="3">
        <v>37</v>
      </c>
      <c r="Q290" s="18">
        <f>IF(P290=0,0,IF(P290&lt;10,1,IF(MOD(P290,40)&lt;10,ROUNDDOWN(P290/40,0),ROUNDUP(P290/40,0))))</f>
        <v>1</v>
      </c>
      <c r="R290" s="3">
        <v>30</v>
      </c>
      <c r="S290" s="18">
        <f>IF(R290=0,0,IF(R290&lt;10,1,IF(MOD(R290,40)&lt;10,ROUNDDOWN(R290/40,0),ROUNDUP(R290/40,0))))</f>
        <v>1</v>
      </c>
      <c r="T290" s="3">
        <v>31</v>
      </c>
      <c r="U290" s="18">
        <f>IF(T290=0,0,IF(T290&lt;10,1,IF(MOD(T290,40)&lt;10,ROUNDDOWN(T290/40,0),ROUNDUP(T290/40,0))))</f>
        <v>1</v>
      </c>
      <c r="V290" s="3">
        <v>33</v>
      </c>
      <c r="W290" s="18">
        <f>IF(V290=0,0,IF(V290&lt;10,1,IF(MOD(V290,40)&lt;10,ROUNDDOWN(V290/40,0),ROUNDUP(V290/40,0))))</f>
        <v>1</v>
      </c>
      <c r="X290" s="3">
        <v>41</v>
      </c>
      <c r="Y290" s="18">
        <f>IF(X290=0,0,IF(X290&lt;10,1,IF(MOD(X290,40)&lt;10,ROUNDDOWN(X290/40,0),ROUNDUP(X290/40,0))))</f>
        <v>1</v>
      </c>
      <c r="Z290" s="3">
        <v>36</v>
      </c>
      <c r="AA290" s="18">
        <f>IF(Z290=0,0,IF(Z290&lt;10,1,IF(MOD(Z290,40)&lt;10,ROUNDDOWN(Z290/40,0),ROUNDUP(Z290/40,0))))</f>
        <v>1</v>
      </c>
      <c r="AB290" s="3">
        <v>40</v>
      </c>
      <c r="AC290" s="18">
        <f>IF(AB290=0,0,IF(AB290&lt;10,1,IF(MOD(AB290,40)&lt;10,ROUNDDOWN(AB290/40,0),ROUNDUP(AB290/40,0))))</f>
        <v>1</v>
      </c>
      <c r="AD290" s="3">
        <v>35</v>
      </c>
      <c r="AE290" s="18">
        <f>IF(AD290=0,0,IF(AD290&lt;10,1,IF(MOD(AD290,40)&lt;10,ROUNDDOWN(AD290/40,0),ROUNDUP(AD290/40,0))))</f>
        <v>1</v>
      </c>
      <c r="AF290" s="18">
        <v>37</v>
      </c>
      <c r="AG290" s="18">
        <f>IF(AF290=0,0,IF(AF290&lt;10,1,IF(MOD(AF290,40)&lt;10,ROUNDDOWN(AF290/40,0),ROUNDUP(AF290/40,0))))</f>
        <v>1</v>
      </c>
      <c r="AH290" s="3"/>
      <c r="AI290" s="18">
        <f>IF(AH290=0,0,IF(AH290&lt;10,1,IF(MOD(AH290,40)&lt;10,ROUNDDOWN(AH290/40,0),ROUNDUP(AH290/40,0))))</f>
        <v>0</v>
      </c>
      <c r="AJ290" s="3"/>
      <c r="AK290" s="18">
        <f>IF(AJ290=0,0,IF(AJ290&lt;10,1,IF(MOD(AJ290,40)&lt;10,ROUNDDOWN(AJ290/40,0),ROUNDUP(AJ290/40,0))))</f>
        <v>0</v>
      </c>
      <c r="AL290" s="3"/>
      <c r="AM290" s="18">
        <f>IF(AL290=0,0,IF(AL290&lt;10,1,IF(MOD(AL290,40)&lt;10,ROUNDDOWN(AL290/40,0),ROUNDUP(AL290/40,0))))</f>
        <v>0</v>
      </c>
      <c r="AN290" s="2">
        <f>SUM(J290+L290+N290+P290+R290+T290+V290+X290+Z290+AB290+AD290+AF290+AH290+AJ290+AL290)</f>
        <v>366</v>
      </c>
      <c r="AO290" s="3">
        <f>SUM(K290+M290+O290+Q290+S290+U290+W290+Y290+AA290+AC290+AE290+AG290+AI290+AK290+AM290)</f>
        <v>12</v>
      </c>
      <c r="AP290" s="3">
        <v>2</v>
      </c>
      <c r="AQ290" s="3">
        <v>18</v>
      </c>
      <c r="AR290" s="3">
        <f>SUM(AP290:AQ290)</f>
        <v>20</v>
      </c>
      <c r="AS290" s="3">
        <v>1</v>
      </c>
      <c r="AT290" s="3">
        <v>1</v>
      </c>
      <c r="AU290" s="3">
        <v>16</v>
      </c>
      <c r="AV290" s="3">
        <v>2</v>
      </c>
      <c r="AW290" s="40">
        <f>IF(AN290&lt;=0,0,IF(AN290&lt;=359,1,IF(AN290&lt;=719,2,IF(AN290&lt;=1079,3,IF(AN290&lt;=1679,4,IF(AN290&lt;=1680,5,IF(AN290&lt;=1680,1,5)))))))</f>
        <v>2</v>
      </c>
      <c r="AX290" s="41">
        <f>IF(AN290&gt;120,ROUND(((((K290+M290+O290)*30)+(J290+L290+N290))/50+(((Q290+S290+U290+W290+Y290+AA290)*40)+(P290+R290+T290+V290+X290+Z290))/50+(AC290+AE290+AG290+AI290+AK290+AM290)*2),0),IF((J290+L290+N290+P290+R290+T290+V290+X290+Z290)&lt;=0,0,IF((J290+L290+N290+P290+R290+T290+V290+X290+Z290)&lt;=20,1,IF((J290+L290+N290+P290+R290+T290+V290+X290+Z290)&lt;=40,2,IF((J290+L290+N290+P290+R290+T290+V290+X290+Z290)&lt;=60,3,IF((J290+L290+N290+P290+R290+T290+V290+X290+Z290)&lt;=80,4,IF((J290+L290+N290+P290+R290+T290+V290+X290+Z290)&lt;=100,5,IF((J290+L290+N290+P290+R290+T290+V290+X290+Z290)&lt;=120,6,0)))))))+((AC290+AE290+AG290+AI290+AK290+AM290)*2))</f>
        <v>18</v>
      </c>
      <c r="AY290" s="3">
        <f>SUM(AW290:AX290)</f>
        <v>20</v>
      </c>
      <c r="AZ290" s="3">
        <f>SUM(AP290)-AW290</f>
        <v>0</v>
      </c>
      <c r="BA290" s="3">
        <f>SUM(AQ290)-AX290</f>
        <v>0</v>
      </c>
      <c r="BB290" s="3">
        <f>SUM(AR290)-AY290</f>
        <v>0</v>
      </c>
      <c r="BC290" s="19">
        <f>SUM(BB290)/AY290*100</f>
        <v>0</v>
      </c>
      <c r="BD290" s="3"/>
      <c r="BE290" s="3"/>
      <c r="BF290" s="3"/>
      <c r="BG290" s="3"/>
      <c r="BH290" s="3"/>
      <c r="BI290" s="3"/>
      <c r="BJ290" s="3">
        <f>BB290+BE290+BF290+BG290+BH290+BI290-BD290</f>
        <v>0</v>
      </c>
      <c r="BK290" s="19">
        <f>SUM(BJ290)/AY290*100</f>
        <v>0</v>
      </c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</row>
    <row r="291" spans="1:94" s="20" customFormat="1" ht="23.25">
      <c r="A291" s="3"/>
      <c r="B291" s="3"/>
      <c r="C291" s="29" t="s">
        <v>261</v>
      </c>
      <c r="D291" s="30" t="s">
        <v>318</v>
      </c>
      <c r="E291" s="5"/>
      <c r="F291" s="3"/>
      <c r="G291" s="3"/>
      <c r="H291" s="3"/>
      <c r="I291" s="3"/>
      <c r="J291" s="3"/>
      <c r="K291" s="18"/>
      <c r="L291" s="3"/>
      <c r="M291" s="18"/>
      <c r="N291" s="3"/>
      <c r="O291" s="18"/>
      <c r="P291" s="3"/>
      <c r="Q291" s="18"/>
      <c r="R291" s="3"/>
      <c r="S291" s="18"/>
      <c r="T291" s="3"/>
      <c r="U291" s="18"/>
      <c r="V291" s="3"/>
      <c r="W291" s="18"/>
      <c r="X291" s="3"/>
      <c r="Y291" s="18"/>
      <c r="Z291" s="3"/>
      <c r="AA291" s="18"/>
      <c r="AB291" s="3"/>
      <c r="AC291" s="18"/>
      <c r="AD291" s="3"/>
      <c r="AE291" s="18"/>
      <c r="AF291" s="18"/>
      <c r="AG291" s="18"/>
      <c r="AH291" s="3"/>
      <c r="AI291" s="18"/>
      <c r="AJ291" s="3"/>
      <c r="AK291" s="18"/>
      <c r="AL291" s="3"/>
      <c r="AM291" s="18"/>
      <c r="AN291" s="2"/>
      <c r="AO291" s="3"/>
      <c r="AP291" s="3"/>
      <c r="AQ291" s="3"/>
      <c r="AR291" s="3"/>
      <c r="AS291" s="3"/>
      <c r="AT291" s="3"/>
      <c r="AU291" s="3"/>
      <c r="AV291" s="3"/>
      <c r="AW291" s="40"/>
      <c r="AX291" s="41"/>
      <c r="AY291" s="3"/>
      <c r="AZ291" s="3"/>
      <c r="BA291" s="3"/>
      <c r="BB291" s="3"/>
      <c r="BC291" s="19"/>
      <c r="BD291" s="3"/>
      <c r="BE291" s="3"/>
      <c r="BF291" s="3"/>
      <c r="BG291" s="3"/>
      <c r="BH291" s="3"/>
      <c r="BI291" s="3"/>
      <c r="BJ291" s="3"/>
      <c r="BK291" s="19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</row>
    <row r="292" spans="1:94" s="20" customFormat="1" ht="23.25">
      <c r="A292" s="3"/>
      <c r="B292" s="3"/>
      <c r="C292" s="46" t="s">
        <v>389</v>
      </c>
      <c r="D292" s="30" t="s">
        <v>521</v>
      </c>
      <c r="E292" s="5"/>
      <c r="F292" s="3"/>
      <c r="G292" s="3"/>
      <c r="H292" s="3"/>
      <c r="I292" s="3"/>
      <c r="J292" s="3"/>
      <c r="K292" s="18"/>
      <c r="L292" s="3"/>
      <c r="M292" s="18"/>
      <c r="N292" s="3"/>
      <c r="O292" s="18"/>
      <c r="P292" s="3"/>
      <c r="Q292" s="18"/>
      <c r="R292" s="3"/>
      <c r="S292" s="18"/>
      <c r="T292" s="3"/>
      <c r="U292" s="18"/>
      <c r="V292" s="3"/>
      <c r="W292" s="18"/>
      <c r="X292" s="3"/>
      <c r="Y292" s="18"/>
      <c r="Z292" s="3"/>
      <c r="AA292" s="18"/>
      <c r="AB292" s="3"/>
      <c r="AC292" s="18"/>
      <c r="AD292" s="3"/>
      <c r="AE292" s="18"/>
      <c r="AF292" s="18"/>
      <c r="AG292" s="18"/>
      <c r="AH292" s="3"/>
      <c r="AI292" s="18"/>
      <c r="AJ292" s="3"/>
      <c r="AK292" s="18"/>
      <c r="AL292" s="3"/>
      <c r="AM292" s="18"/>
      <c r="AN292" s="2"/>
      <c r="AO292" s="3"/>
      <c r="AP292" s="3"/>
      <c r="AQ292" s="3"/>
      <c r="AR292" s="3"/>
      <c r="AS292" s="3"/>
      <c r="AT292" s="3"/>
      <c r="AU292" s="3"/>
      <c r="AV292" s="3"/>
      <c r="AW292" s="40"/>
      <c r="AX292" s="41"/>
      <c r="AY292" s="3"/>
      <c r="AZ292" s="3"/>
      <c r="BA292" s="3"/>
      <c r="BB292" s="3"/>
      <c r="BC292" s="19"/>
      <c r="BD292" s="3"/>
      <c r="BE292" s="3"/>
      <c r="BF292" s="3"/>
      <c r="BG292" s="3"/>
      <c r="BH292" s="3"/>
      <c r="BI292" s="3"/>
      <c r="BJ292" s="3"/>
      <c r="BK292" s="19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</row>
    <row r="293" spans="1:94" s="20" customFormat="1" ht="23.25">
      <c r="A293" s="3">
        <v>93</v>
      </c>
      <c r="B293" s="3">
        <v>40010090</v>
      </c>
      <c r="C293" s="5" t="s">
        <v>32</v>
      </c>
      <c r="D293" s="5" t="s">
        <v>159</v>
      </c>
      <c r="E293" s="5" t="s">
        <v>139</v>
      </c>
      <c r="F293" s="3">
        <v>3</v>
      </c>
      <c r="G293" s="3">
        <v>7</v>
      </c>
      <c r="H293" s="3">
        <v>2</v>
      </c>
      <c r="I293" s="3" t="s">
        <v>4</v>
      </c>
      <c r="J293" s="3">
        <v>0</v>
      </c>
      <c r="K293" s="18">
        <f>IF(J293=0,0,IF(J293&lt;10,1,IF(MOD(J293,30)&lt;10,ROUNDDOWN(J293/30,0),ROUNDUP(J293/30,0))))</f>
        <v>0</v>
      </c>
      <c r="L293" s="3">
        <v>46</v>
      </c>
      <c r="M293" s="18">
        <f>IF(L293=0,0,IF(L293&lt;10,1,IF(MOD(L293,30)&lt;10,ROUNDDOWN(L293/30,0),ROUNDUP(L293/30,0))))</f>
        <v>2</v>
      </c>
      <c r="N293" s="3">
        <v>39</v>
      </c>
      <c r="O293" s="18">
        <f>IF(N293=0,0,IF(N293&lt;10,1,IF(MOD(N293,30)&lt;10,ROUNDDOWN(N293/30,0),ROUNDUP(N293/30,0))))</f>
        <v>1</v>
      </c>
      <c r="P293" s="3">
        <v>47</v>
      </c>
      <c r="Q293" s="18">
        <f>IF(P293=0,0,IF(P293&lt;10,1,IF(MOD(P293,40)&lt;10,ROUNDDOWN(P293/40,0),ROUNDUP(P293/40,0))))</f>
        <v>1</v>
      </c>
      <c r="R293" s="3">
        <v>43</v>
      </c>
      <c r="S293" s="18">
        <f>IF(R293=0,0,IF(R293&lt;10,1,IF(MOD(R293,40)&lt;10,ROUNDDOWN(R293/40,0),ROUNDUP(R293/40,0))))</f>
        <v>1</v>
      </c>
      <c r="T293" s="3">
        <v>43</v>
      </c>
      <c r="U293" s="18">
        <f>IF(T293=0,0,IF(T293&lt;10,1,IF(MOD(T293,40)&lt;10,ROUNDDOWN(T293/40,0),ROUNDUP(T293/40,0))))</f>
        <v>1</v>
      </c>
      <c r="V293" s="3">
        <v>35</v>
      </c>
      <c r="W293" s="18">
        <f>IF(V293=0,0,IF(V293&lt;10,1,IF(MOD(V293,40)&lt;10,ROUNDDOWN(V293/40,0),ROUNDUP(V293/40,0))))</f>
        <v>1</v>
      </c>
      <c r="X293" s="3">
        <v>42</v>
      </c>
      <c r="Y293" s="18">
        <f>IF(X293=0,0,IF(X293&lt;10,1,IF(MOD(X293,40)&lt;10,ROUNDDOWN(X293/40,0),ROUNDUP(X293/40,0))))</f>
        <v>1</v>
      </c>
      <c r="Z293" s="3">
        <v>57</v>
      </c>
      <c r="AA293" s="18">
        <f>IF(Z293=0,0,IF(Z293&lt;10,1,IF(MOD(Z293,40)&lt;10,ROUNDDOWN(Z293/40,0),ROUNDUP(Z293/40,0))))</f>
        <v>2</v>
      </c>
      <c r="AB293" s="3"/>
      <c r="AC293" s="18">
        <f>IF(AB293=0,0,IF(AB293&lt;10,1,IF(MOD(AB293,40)&lt;10,ROUNDDOWN(AB293/40,0),ROUNDUP(AB293/40,0))))</f>
        <v>0</v>
      </c>
      <c r="AD293" s="3"/>
      <c r="AE293" s="18">
        <f>IF(AD293=0,0,IF(AD293&lt;10,1,IF(MOD(AD293,40)&lt;10,ROUNDDOWN(AD293/40,0),ROUNDUP(AD293/40,0))))</f>
        <v>0</v>
      </c>
      <c r="AF293" s="18"/>
      <c r="AG293" s="18">
        <f>IF(AF293=0,0,IF(AF293&lt;10,1,IF(MOD(AF293,40)&lt;10,ROUNDDOWN(AF293/40,0),ROUNDUP(AF293/40,0))))</f>
        <v>0</v>
      </c>
      <c r="AH293" s="3"/>
      <c r="AI293" s="18">
        <f>IF(AH293=0,0,IF(AH293&lt;10,1,IF(MOD(AH293,40)&lt;10,ROUNDDOWN(AH293/40,0),ROUNDUP(AH293/40,0))))</f>
        <v>0</v>
      </c>
      <c r="AJ293" s="3"/>
      <c r="AK293" s="18">
        <f>IF(AJ293=0,0,IF(AJ293&lt;10,1,IF(MOD(AJ293,40)&lt;10,ROUNDDOWN(AJ293/40,0),ROUNDUP(AJ293/40,0))))</f>
        <v>0</v>
      </c>
      <c r="AL293" s="3"/>
      <c r="AM293" s="18">
        <f>IF(AL293=0,0,IF(AL293&lt;10,1,IF(MOD(AL293,40)&lt;10,ROUNDDOWN(AL293/40,0),ROUNDUP(AL293/40,0))))</f>
        <v>0</v>
      </c>
      <c r="AN293" s="3">
        <f>SUM(J293+L293+N293+P293+R293+T293+V293+X293+Z293+AB293+AD293+AF293+AH293+AJ293+AL293)</f>
        <v>352</v>
      </c>
      <c r="AO293" s="3">
        <f>SUM(K293+M293+O293+Q293+S293+U293+W293+Y293+AA293+AC293+AE293+AG293+AI293+AK293+AM293)</f>
        <v>10</v>
      </c>
      <c r="AP293" s="3">
        <v>1</v>
      </c>
      <c r="AQ293" s="3">
        <v>14</v>
      </c>
      <c r="AR293" s="3">
        <f>SUM(AP293:AQ293)</f>
        <v>15</v>
      </c>
      <c r="AS293" s="3">
        <v>1</v>
      </c>
      <c r="AT293" s="3">
        <v>0</v>
      </c>
      <c r="AU293" s="3">
        <v>14</v>
      </c>
      <c r="AV293" s="3">
        <v>0</v>
      </c>
      <c r="AW293" s="40">
        <f>IF(AN293&lt;=0,0,IF(AN293&lt;=359,1,IF(AN293&lt;=719,2,IF(AN293&lt;=1079,3,IF(AN293&lt;=1679,4,IF(AN293&lt;=1680,5,IF(AN293&lt;=1680,1,5)))))))</f>
        <v>1</v>
      </c>
      <c r="AX293" s="41">
        <f>IF(AN293&gt;120,ROUND(((((K293+M293+O293)*30)+(J293+L293+N293))/50+(((Q293+S293+U293+W293+Y293+AA293)*40)+(P293+R293+T293+V293+X293+Z293))/50+(AC293+AE293+AG293+AI293+AK293+AM293)*2),0),IF((J293+L293+N293+P293+R293+T293+V293+X293+Z293)&lt;=0,0,IF((J293+L293+N293+P293+R293+T293+V293+X293+Z293)&lt;=20,1,IF((J293+L293+N293+P293+R293+T293+V293+X293+Z293)&lt;=40,2,IF((J293+L293+N293+P293+R293+T293+V293+X293+Z293)&lt;=60,3,IF((J293+L293+N293+P293+R293+T293+V293+X293+Z293)&lt;=80,4,IF((J293+L293+N293+P293+R293+T293+V293+X293+Z293)&lt;=100,5,IF((J293+L293+N293+P293+R293+T293+V293+X293+Z293)&lt;=120,6,0)))))))+((AC293+AE293+AG293+AI293+AK293+AM293)*2))</f>
        <v>14</v>
      </c>
      <c r="AY293" s="3">
        <f>SUM(AW293:AX293)</f>
        <v>15</v>
      </c>
      <c r="AZ293" s="3">
        <f>SUM(AP293)-AW293</f>
        <v>0</v>
      </c>
      <c r="BA293" s="3">
        <f>SUM(AQ293)-AX293</f>
        <v>0</v>
      </c>
      <c r="BB293" s="3">
        <f>SUM(AR293)-AY293</f>
        <v>0</v>
      </c>
      <c r="BC293" s="19">
        <f>SUM(BB293)/AY293*100</f>
        <v>0</v>
      </c>
      <c r="BD293" s="3"/>
      <c r="BE293" s="3"/>
      <c r="BF293" s="3"/>
      <c r="BG293" s="3"/>
      <c r="BH293" s="3"/>
      <c r="BI293" s="3"/>
      <c r="BJ293" s="3">
        <f>BB293+BE293+BF293+BG293+BH293+BI293-BD293</f>
        <v>0</v>
      </c>
      <c r="BK293" s="19">
        <f>SUM(BJ293)/AY293*100</f>
        <v>0</v>
      </c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</row>
    <row r="294" spans="1:94" s="20" customFormat="1" ht="23.25">
      <c r="A294" s="3"/>
      <c r="B294" s="3"/>
      <c r="C294" s="29" t="s">
        <v>261</v>
      </c>
      <c r="D294" s="30" t="s">
        <v>335</v>
      </c>
      <c r="E294" s="5"/>
      <c r="F294" s="3"/>
      <c r="G294" s="3"/>
      <c r="H294" s="3"/>
      <c r="I294" s="3"/>
      <c r="J294" s="3"/>
      <c r="K294" s="18"/>
      <c r="L294" s="3"/>
      <c r="M294" s="18"/>
      <c r="N294" s="3"/>
      <c r="O294" s="18"/>
      <c r="P294" s="3"/>
      <c r="Q294" s="18"/>
      <c r="R294" s="3"/>
      <c r="S294" s="18"/>
      <c r="T294" s="3"/>
      <c r="U294" s="18"/>
      <c r="V294" s="3"/>
      <c r="W294" s="18"/>
      <c r="X294" s="3"/>
      <c r="Y294" s="18"/>
      <c r="Z294" s="3"/>
      <c r="AA294" s="18"/>
      <c r="AB294" s="3"/>
      <c r="AC294" s="18"/>
      <c r="AD294" s="3"/>
      <c r="AE294" s="18"/>
      <c r="AF294" s="18"/>
      <c r="AG294" s="18"/>
      <c r="AH294" s="3"/>
      <c r="AI294" s="18"/>
      <c r="AJ294" s="3"/>
      <c r="AK294" s="18"/>
      <c r="AL294" s="3"/>
      <c r="AM294" s="18"/>
      <c r="AN294" s="3"/>
      <c r="AO294" s="3"/>
      <c r="AP294" s="3"/>
      <c r="AQ294" s="3"/>
      <c r="AR294" s="3"/>
      <c r="AS294" s="3"/>
      <c r="AT294" s="3"/>
      <c r="AU294" s="3"/>
      <c r="AV294" s="3"/>
      <c r="AW294" s="40"/>
      <c r="AX294" s="41"/>
      <c r="AY294" s="3"/>
      <c r="AZ294" s="3"/>
      <c r="BA294" s="3"/>
      <c r="BB294" s="3"/>
      <c r="BC294" s="19"/>
      <c r="BD294" s="3"/>
      <c r="BE294" s="3"/>
      <c r="BF294" s="3"/>
      <c r="BG294" s="3"/>
      <c r="BH294" s="3"/>
      <c r="BI294" s="3"/>
      <c r="BJ294" s="3"/>
      <c r="BK294" s="19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</row>
    <row r="295" spans="1:94" s="20" customFormat="1" ht="23.25">
      <c r="A295" s="3"/>
      <c r="B295" s="3"/>
      <c r="C295" s="46" t="s">
        <v>389</v>
      </c>
      <c r="D295" s="30" t="s">
        <v>522</v>
      </c>
      <c r="E295" s="5"/>
      <c r="F295" s="3"/>
      <c r="G295" s="3"/>
      <c r="H295" s="3"/>
      <c r="I295" s="3"/>
      <c r="J295" s="3"/>
      <c r="K295" s="18"/>
      <c r="L295" s="3"/>
      <c r="M295" s="18"/>
      <c r="N295" s="3"/>
      <c r="O295" s="18"/>
      <c r="P295" s="3"/>
      <c r="Q295" s="18"/>
      <c r="R295" s="3"/>
      <c r="S295" s="18"/>
      <c r="T295" s="3"/>
      <c r="U295" s="18"/>
      <c r="V295" s="3"/>
      <c r="W295" s="18"/>
      <c r="X295" s="3"/>
      <c r="Y295" s="18"/>
      <c r="Z295" s="3"/>
      <c r="AA295" s="18"/>
      <c r="AB295" s="3"/>
      <c r="AC295" s="18"/>
      <c r="AD295" s="3"/>
      <c r="AE295" s="18"/>
      <c r="AF295" s="18"/>
      <c r="AG295" s="18"/>
      <c r="AH295" s="3"/>
      <c r="AI295" s="18"/>
      <c r="AJ295" s="3"/>
      <c r="AK295" s="18"/>
      <c r="AL295" s="3"/>
      <c r="AM295" s="18"/>
      <c r="AN295" s="3"/>
      <c r="AO295" s="3"/>
      <c r="AP295" s="3"/>
      <c r="AQ295" s="3"/>
      <c r="AR295" s="3"/>
      <c r="AS295" s="3"/>
      <c r="AT295" s="3"/>
      <c r="AU295" s="3"/>
      <c r="AV295" s="3"/>
      <c r="AW295" s="40"/>
      <c r="AX295" s="41"/>
      <c r="AY295" s="3"/>
      <c r="AZ295" s="3"/>
      <c r="BA295" s="3"/>
      <c r="BB295" s="3"/>
      <c r="BC295" s="19"/>
      <c r="BD295" s="3"/>
      <c r="BE295" s="3"/>
      <c r="BF295" s="3"/>
      <c r="BG295" s="3"/>
      <c r="BH295" s="3"/>
      <c r="BI295" s="3"/>
      <c r="BJ295" s="3"/>
      <c r="BK295" s="19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</row>
    <row r="296" spans="1:94" s="20" customFormat="1" ht="23.25">
      <c r="A296" s="3">
        <v>94</v>
      </c>
      <c r="B296" s="3">
        <v>40010054</v>
      </c>
      <c r="C296" s="5" t="s">
        <v>28</v>
      </c>
      <c r="D296" s="5" t="s">
        <v>165</v>
      </c>
      <c r="E296" s="5" t="s">
        <v>139</v>
      </c>
      <c r="F296" s="3">
        <v>2</v>
      </c>
      <c r="G296" s="3">
        <v>20</v>
      </c>
      <c r="H296" s="3">
        <v>1</v>
      </c>
      <c r="I296" s="3" t="s">
        <v>4</v>
      </c>
      <c r="J296" s="3">
        <v>10</v>
      </c>
      <c r="K296" s="18">
        <f>IF(J296=0,0,IF(J296&lt;10,1,IF(MOD(J296,30)&lt;10,ROUNDDOWN(J296/30,0),ROUNDUP(J296/30,0))))</f>
        <v>1</v>
      </c>
      <c r="L296" s="3">
        <v>16</v>
      </c>
      <c r="M296" s="18">
        <f>IF(L296=0,0,IF(L296&lt;10,1,IF(MOD(L296,30)&lt;10,ROUNDDOWN(L296/30,0),ROUNDUP(L296/30,0))))</f>
        <v>1</v>
      </c>
      <c r="N296" s="3">
        <v>22</v>
      </c>
      <c r="O296" s="18">
        <f>IF(N296=0,0,IF(N296&lt;10,1,IF(MOD(N296,30)&lt;10,ROUNDDOWN(N296/30,0),ROUNDUP(N296/30,0))))</f>
        <v>1</v>
      </c>
      <c r="P296" s="3">
        <v>32</v>
      </c>
      <c r="Q296" s="18">
        <f>IF(P296=0,0,IF(P296&lt;10,1,IF(MOD(P296,40)&lt;10,ROUNDDOWN(P296/40,0),ROUNDUP(P296/40,0))))</f>
        <v>1</v>
      </c>
      <c r="R296" s="3">
        <v>19</v>
      </c>
      <c r="S296" s="18">
        <f>IF(R296=0,0,IF(R296&lt;10,1,IF(MOD(R296,40)&lt;10,ROUNDDOWN(R296/40,0),ROUNDUP(R296/40,0))))</f>
        <v>1</v>
      </c>
      <c r="T296" s="3">
        <v>20</v>
      </c>
      <c r="U296" s="18">
        <f>IF(T296=0,0,IF(T296&lt;10,1,IF(MOD(T296,40)&lt;10,ROUNDDOWN(T296/40,0),ROUNDUP(T296/40,0))))</f>
        <v>1</v>
      </c>
      <c r="V296" s="3">
        <v>19</v>
      </c>
      <c r="W296" s="18">
        <f>IF(V296=0,0,IF(V296&lt;10,1,IF(MOD(V296,40)&lt;10,ROUNDDOWN(V296/40,0),ROUNDUP(V296/40,0))))</f>
        <v>1</v>
      </c>
      <c r="X296" s="3">
        <v>25</v>
      </c>
      <c r="Y296" s="18">
        <f>IF(X296=0,0,IF(X296&lt;10,1,IF(MOD(X296,40)&lt;10,ROUNDDOWN(X296/40,0),ROUNDUP(X296/40,0))))</f>
        <v>1</v>
      </c>
      <c r="Z296" s="3">
        <v>25</v>
      </c>
      <c r="AA296" s="18">
        <f>IF(Z296=0,0,IF(Z296&lt;10,1,IF(MOD(Z296,40)&lt;10,ROUNDDOWN(Z296/40,0),ROUNDUP(Z296/40,0))))</f>
        <v>1</v>
      </c>
      <c r="AB296" s="3">
        <v>33</v>
      </c>
      <c r="AC296" s="18">
        <f>IF(AB296=0,0,IF(AB296&lt;10,1,IF(MOD(AB296,40)&lt;10,ROUNDDOWN(AB296/40,0),ROUNDUP(AB296/40,0))))</f>
        <v>1</v>
      </c>
      <c r="AD296" s="3">
        <v>25</v>
      </c>
      <c r="AE296" s="18">
        <f>IF(AD296=0,0,IF(AD296&lt;10,1,IF(MOD(AD296,40)&lt;10,ROUNDDOWN(AD296/40,0),ROUNDUP(AD296/40,0))))</f>
        <v>1</v>
      </c>
      <c r="AF296" s="18">
        <v>20</v>
      </c>
      <c r="AG296" s="18">
        <f>IF(AF296=0,0,IF(AF296&lt;10,1,IF(MOD(AF296,40)&lt;10,ROUNDDOWN(AF296/40,0),ROUNDUP(AF296/40,0))))</f>
        <v>1</v>
      </c>
      <c r="AH296" s="3"/>
      <c r="AI296" s="18">
        <f>IF(AH296=0,0,IF(AH296&lt;10,1,IF(MOD(AH296,40)&lt;10,ROUNDDOWN(AH296/40,0),ROUNDUP(AH296/40,0))))</f>
        <v>0</v>
      </c>
      <c r="AJ296" s="3"/>
      <c r="AK296" s="18">
        <f>IF(AJ296=0,0,IF(AJ296&lt;10,1,IF(MOD(AJ296,40)&lt;10,ROUNDDOWN(AJ296/40,0),ROUNDUP(AJ296/40,0))))</f>
        <v>0</v>
      </c>
      <c r="AL296" s="3"/>
      <c r="AM296" s="18">
        <f>IF(AL296=0,0,IF(AL296&lt;10,1,IF(MOD(AL296,40)&lt;10,ROUNDDOWN(AL296/40,0),ROUNDUP(AL296/40,0))))</f>
        <v>0</v>
      </c>
      <c r="AN296" s="2">
        <f>SUM(J296+L296+N296+P296+R296+T296+V296+X296+Z296+AB296+AD296+AF296+AH296+AJ296+AL296)</f>
        <v>266</v>
      </c>
      <c r="AO296" s="3">
        <f>SUM(K296+M296+O296+Q296+S296+U296+W296+Y296+AA296+AC296+AE296+AG296+AI296+AK296+AM296)</f>
        <v>12</v>
      </c>
      <c r="AP296" s="3">
        <v>1</v>
      </c>
      <c r="AQ296" s="3">
        <v>16</v>
      </c>
      <c r="AR296" s="3">
        <f>SUM(AP296:AQ296)</f>
        <v>17</v>
      </c>
      <c r="AS296" s="3">
        <v>1</v>
      </c>
      <c r="AT296" s="3">
        <v>0</v>
      </c>
      <c r="AU296" s="3">
        <v>15</v>
      </c>
      <c r="AV296" s="3">
        <v>1</v>
      </c>
      <c r="AW296" s="40">
        <f>IF(AN296&lt;=0,0,IF(AN296&lt;=359,1,IF(AN296&lt;=719,2,IF(AN296&lt;=1079,3,IF(AN296&lt;=1679,4,IF(AN296&lt;=1680,5,IF(AN296&lt;=1680,1,5)))))))</f>
        <v>1</v>
      </c>
      <c r="AX296" s="41">
        <f>IF(AN296&gt;120,ROUND(((((K296+M296+O296)*30)+(J296+L296+N296))/50+(((Q296+S296+U296+W296+Y296+AA296)*40)+(P296+R296+T296+V296+X296+Z296))/50+(AC296+AE296+AG296+AI296+AK296+AM296)*2),0),IF((J296+L296+N296+P296+R296+T296+V296+X296+Z296)&lt;=0,0,IF((J296+L296+N296+P296+R296+T296+V296+X296+Z296)&lt;=20,1,IF((J296+L296+N296+P296+R296+T296+V296+X296+Z296)&lt;=40,2,IF((J296+L296+N296+P296+R296+T296+V296+X296+Z296)&lt;=60,3,IF((J296+L296+N296+P296+R296+T296+V296+X296+Z296)&lt;=80,4,IF((J296+L296+N296+P296+R296+T296+V296+X296+Z296)&lt;=100,5,IF((J296+L296+N296+P296+R296+T296+V296+X296+Z296)&lt;=120,6,0)))))))+((AC296+AE296+AG296+AI296+AK296+AM296)*2))</f>
        <v>16</v>
      </c>
      <c r="AY296" s="3">
        <f>SUM(AW296:AX296)</f>
        <v>17</v>
      </c>
      <c r="AZ296" s="3">
        <f>SUM(AP296)-AW296</f>
        <v>0</v>
      </c>
      <c r="BA296" s="3">
        <f>SUM(AQ296)-AX296</f>
        <v>0</v>
      </c>
      <c r="BB296" s="3">
        <f>SUM(AR296)-AY296</f>
        <v>0</v>
      </c>
      <c r="BC296" s="19">
        <f>SUM(BB296)/AY296*100</f>
        <v>0</v>
      </c>
      <c r="BD296" s="3"/>
      <c r="BE296" s="3"/>
      <c r="BF296" s="3"/>
      <c r="BG296" s="3"/>
      <c r="BH296" s="3"/>
      <c r="BI296" s="3"/>
      <c r="BJ296" s="3">
        <f>BB296+BE296+BF296+BG296+BH296+BI296-BD296</f>
        <v>0</v>
      </c>
      <c r="BK296" s="19">
        <f>SUM(BJ296)/AY296*100</f>
        <v>0</v>
      </c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</row>
    <row r="297" spans="1:94" s="20" customFormat="1" ht="23.25">
      <c r="A297" s="3"/>
      <c r="B297" s="3"/>
      <c r="C297" s="29" t="s">
        <v>261</v>
      </c>
      <c r="D297" s="30" t="s">
        <v>271</v>
      </c>
      <c r="E297" s="5"/>
      <c r="F297" s="3"/>
      <c r="G297" s="3"/>
      <c r="H297" s="3"/>
      <c r="I297" s="3"/>
      <c r="J297" s="3"/>
      <c r="K297" s="18"/>
      <c r="L297" s="3"/>
      <c r="M297" s="18"/>
      <c r="N297" s="3"/>
      <c r="O297" s="18"/>
      <c r="P297" s="3"/>
      <c r="Q297" s="18"/>
      <c r="R297" s="3"/>
      <c r="S297" s="18"/>
      <c r="T297" s="3"/>
      <c r="U297" s="18"/>
      <c r="V297" s="3"/>
      <c r="W297" s="18"/>
      <c r="X297" s="3"/>
      <c r="Y297" s="18"/>
      <c r="Z297" s="3"/>
      <c r="AA297" s="18"/>
      <c r="AB297" s="3"/>
      <c r="AC297" s="18"/>
      <c r="AD297" s="3"/>
      <c r="AE297" s="18"/>
      <c r="AF297" s="18"/>
      <c r="AG297" s="18"/>
      <c r="AH297" s="3"/>
      <c r="AI297" s="18"/>
      <c r="AJ297" s="3"/>
      <c r="AK297" s="18"/>
      <c r="AL297" s="3"/>
      <c r="AM297" s="18"/>
      <c r="AN297" s="2"/>
      <c r="AO297" s="3"/>
      <c r="AP297" s="3"/>
      <c r="AQ297" s="3"/>
      <c r="AR297" s="3"/>
      <c r="AS297" s="3"/>
      <c r="AT297" s="3"/>
      <c r="AU297" s="3"/>
      <c r="AV297" s="3"/>
      <c r="AW297" s="40"/>
      <c r="AX297" s="41"/>
      <c r="AY297" s="3"/>
      <c r="AZ297" s="3"/>
      <c r="BA297" s="3"/>
      <c r="BB297" s="3"/>
      <c r="BC297" s="19"/>
      <c r="BD297" s="3"/>
      <c r="BE297" s="3"/>
      <c r="BF297" s="3"/>
      <c r="BG297" s="3"/>
      <c r="BH297" s="3"/>
      <c r="BI297" s="3"/>
      <c r="BJ297" s="3"/>
      <c r="BK297" s="19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</row>
    <row r="298" spans="1:94" s="20" customFormat="1" ht="23.25">
      <c r="A298" s="3"/>
      <c r="B298" s="3"/>
      <c r="C298" s="46" t="s">
        <v>389</v>
      </c>
      <c r="D298" s="30" t="s">
        <v>523</v>
      </c>
      <c r="E298" s="5"/>
      <c r="F298" s="3"/>
      <c r="G298" s="3"/>
      <c r="H298" s="3"/>
      <c r="I298" s="3"/>
      <c r="J298" s="3"/>
      <c r="K298" s="18"/>
      <c r="L298" s="3"/>
      <c r="M298" s="18"/>
      <c r="N298" s="3"/>
      <c r="O298" s="18"/>
      <c r="P298" s="3"/>
      <c r="Q298" s="18"/>
      <c r="R298" s="3"/>
      <c r="S298" s="18"/>
      <c r="T298" s="3"/>
      <c r="U298" s="18"/>
      <c r="V298" s="3"/>
      <c r="W298" s="18"/>
      <c r="X298" s="3"/>
      <c r="Y298" s="18"/>
      <c r="Z298" s="3"/>
      <c r="AA298" s="18"/>
      <c r="AB298" s="3"/>
      <c r="AC298" s="18"/>
      <c r="AD298" s="3"/>
      <c r="AE298" s="18"/>
      <c r="AF298" s="18"/>
      <c r="AG298" s="18"/>
      <c r="AH298" s="3"/>
      <c r="AI298" s="18"/>
      <c r="AJ298" s="3"/>
      <c r="AK298" s="18"/>
      <c r="AL298" s="3"/>
      <c r="AM298" s="18"/>
      <c r="AN298" s="2"/>
      <c r="AO298" s="3"/>
      <c r="AP298" s="3"/>
      <c r="AQ298" s="3"/>
      <c r="AR298" s="3"/>
      <c r="AS298" s="3"/>
      <c r="AT298" s="3"/>
      <c r="AU298" s="3"/>
      <c r="AV298" s="3"/>
      <c r="AW298" s="40"/>
      <c r="AX298" s="41"/>
      <c r="AY298" s="3"/>
      <c r="AZ298" s="3"/>
      <c r="BA298" s="3"/>
      <c r="BB298" s="3"/>
      <c r="BC298" s="19"/>
      <c r="BD298" s="3"/>
      <c r="BE298" s="3"/>
      <c r="BF298" s="3"/>
      <c r="BG298" s="3"/>
      <c r="BH298" s="3"/>
      <c r="BI298" s="3"/>
      <c r="BJ298" s="3"/>
      <c r="BK298" s="19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</row>
    <row r="299" spans="1:94" s="20" customFormat="1" ht="23.25">
      <c r="A299" s="3"/>
      <c r="B299" s="3"/>
      <c r="C299" s="46"/>
      <c r="D299" s="30"/>
      <c r="E299" s="5"/>
      <c r="F299" s="3"/>
      <c r="G299" s="3"/>
      <c r="H299" s="3"/>
      <c r="I299" s="3"/>
      <c r="J299" s="3"/>
      <c r="K299" s="18"/>
      <c r="L299" s="3"/>
      <c r="M299" s="18"/>
      <c r="N299" s="3"/>
      <c r="O299" s="18"/>
      <c r="P299" s="3"/>
      <c r="Q299" s="18"/>
      <c r="R299" s="3"/>
      <c r="S299" s="18"/>
      <c r="T299" s="3"/>
      <c r="U299" s="18"/>
      <c r="V299" s="3"/>
      <c r="W299" s="18"/>
      <c r="X299" s="3"/>
      <c r="Y299" s="18"/>
      <c r="Z299" s="3"/>
      <c r="AA299" s="18"/>
      <c r="AB299" s="3"/>
      <c r="AC299" s="18"/>
      <c r="AD299" s="3"/>
      <c r="AE299" s="18"/>
      <c r="AF299" s="18"/>
      <c r="AG299" s="18"/>
      <c r="AH299" s="3"/>
      <c r="AI299" s="18"/>
      <c r="AJ299" s="3"/>
      <c r="AK299" s="18"/>
      <c r="AL299" s="3"/>
      <c r="AM299" s="18"/>
      <c r="AN299" s="2"/>
      <c r="AO299" s="3"/>
      <c r="AP299" s="3"/>
      <c r="AQ299" s="3"/>
      <c r="AR299" s="3"/>
      <c r="AS299" s="3"/>
      <c r="AT299" s="3"/>
      <c r="AU299" s="3"/>
      <c r="AV299" s="3"/>
      <c r="AW299" s="40"/>
      <c r="AX299" s="41"/>
      <c r="AY299" s="3"/>
      <c r="AZ299" s="3"/>
      <c r="BA299" s="3"/>
      <c r="BB299" s="3"/>
      <c r="BC299" s="19"/>
      <c r="BD299" s="3"/>
      <c r="BE299" s="3"/>
      <c r="BF299" s="3"/>
      <c r="BG299" s="3"/>
      <c r="BH299" s="3"/>
      <c r="BI299" s="3"/>
      <c r="BJ299" s="3"/>
      <c r="BK299" s="19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</row>
    <row r="300" spans="1:94" s="20" customFormat="1" ht="23.25">
      <c r="A300" s="3"/>
      <c r="B300" s="3"/>
      <c r="C300" s="46"/>
      <c r="D300" s="30"/>
      <c r="E300" s="5"/>
      <c r="F300" s="3"/>
      <c r="G300" s="3"/>
      <c r="H300" s="3"/>
      <c r="I300" s="3"/>
      <c r="J300" s="3"/>
      <c r="K300" s="18"/>
      <c r="L300" s="3"/>
      <c r="M300" s="18"/>
      <c r="N300" s="3"/>
      <c r="O300" s="18"/>
      <c r="P300" s="3"/>
      <c r="Q300" s="18"/>
      <c r="R300" s="3"/>
      <c r="S300" s="18"/>
      <c r="T300" s="3"/>
      <c r="U300" s="18"/>
      <c r="V300" s="3"/>
      <c r="W300" s="18"/>
      <c r="X300" s="3"/>
      <c r="Y300" s="18"/>
      <c r="Z300" s="3"/>
      <c r="AA300" s="18"/>
      <c r="AB300" s="3"/>
      <c r="AC300" s="18"/>
      <c r="AD300" s="3"/>
      <c r="AE300" s="18"/>
      <c r="AF300" s="18"/>
      <c r="AG300" s="18"/>
      <c r="AH300" s="3"/>
      <c r="AI300" s="18"/>
      <c r="AJ300" s="3"/>
      <c r="AK300" s="18"/>
      <c r="AL300" s="3"/>
      <c r="AM300" s="18"/>
      <c r="AN300" s="2"/>
      <c r="AO300" s="3"/>
      <c r="AP300" s="3"/>
      <c r="AQ300" s="3"/>
      <c r="AR300" s="3"/>
      <c r="AS300" s="3"/>
      <c r="AT300" s="3"/>
      <c r="AU300" s="3"/>
      <c r="AV300" s="3"/>
      <c r="AW300" s="40"/>
      <c r="AX300" s="41"/>
      <c r="AY300" s="3"/>
      <c r="AZ300" s="3"/>
      <c r="BA300" s="3"/>
      <c r="BB300" s="3"/>
      <c r="BC300" s="19"/>
      <c r="BD300" s="3"/>
      <c r="BE300" s="3"/>
      <c r="BF300" s="3"/>
      <c r="BG300" s="3"/>
      <c r="BH300" s="3"/>
      <c r="BI300" s="3"/>
      <c r="BJ300" s="3"/>
      <c r="BK300" s="19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</row>
    <row r="301" spans="1:94" s="20" customFormat="1" ht="24.75" customHeight="1">
      <c r="A301" s="3">
        <v>95</v>
      </c>
      <c r="B301" s="3">
        <v>40010025</v>
      </c>
      <c r="C301" s="5" t="s">
        <v>65</v>
      </c>
      <c r="D301" s="5" t="s">
        <v>158</v>
      </c>
      <c r="E301" s="5" t="s">
        <v>139</v>
      </c>
      <c r="F301" s="3">
        <v>2</v>
      </c>
      <c r="G301" s="3">
        <v>15</v>
      </c>
      <c r="H301" s="3">
        <v>4</v>
      </c>
      <c r="I301" s="3" t="s">
        <v>4</v>
      </c>
      <c r="J301" s="3">
        <v>5</v>
      </c>
      <c r="K301" s="18">
        <f>IF(J301=0,0,IF(J301&lt;10,1,IF(MOD(J301,30)&lt;10,ROUNDDOWN(J301/30,0),ROUNDUP(J301/30,0))))</f>
        <v>1</v>
      </c>
      <c r="L301" s="3">
        <v>16</v>
      </c>
      <c r="M301" s="18">
        <f>IF(L301=0,0,IF(L301&lt;10,1,IF(MOD(L301,30)&lt;10,ROUNDDOWN(L301/30,0),ROUNDUP(L301/30,0))))</f>
        <v>1</v>
      </c>
      <c r="N301" s="3">
        <v>23</v>
      </c>
      <c r="O301" s="18">
        <f>IF(N301=0,0,IF(N301&lt;10,1,IF(MOD(N301,30)&lt;10,ROUNDDOWN(N301/30,0),ROUNDUP(N301/30,0))))</f>
        <v>1</v>
      </c>
      <c r="P301" s="3">
        <v>42</v>
      </c>
      <c r="Q301" s="18">
        <f>IF(P301=0,0,IF(P301&lt;10,1,IF(MOD(P301,40)&lt;10,ROUNDDOWN(P301/40,0),ROUNDUP(P301/40,0))))</f>
        <v>1</v>
      </c>
      <c r="R301" s="3">
        <v>24</v>
      </c>
      <c r="S301" s="18">
        <f>IF(R301=0,0,IF(R301&lt;10,1,IF(MOD(R301,40)&lt;10,ROUNDDOWN(R301/40,0),ROUNDUP(R301/40,0))))</f>
        <v>1</v>
      </c>
      <c r="T301" s="3">
        <v>20</v>
      </c>
      <c r="U301" s="18">
        <f>IF(T301=0,0,IF(T301&lt;10,1,IF(MOD(T301,40)&lt;10,ROUNDDOWN(T301/40,0),ROUNDUP(T301/40,0))))</f>
        <v>1</v>
      </c>
      <c r="V301" s="3">
        <v>30</v>
      </c>
      <c r="W301" s="18">
        <f>IF(V301=0,0,IF(V301&lt;10,1,IF(MOD(V301,40)&lt;10,ROUNDDOWN(V301/40,0),ROUNDUP(V301/40,0))))</f>
        <v>1</v>
      </c>
      <c r="X301" s="3">
        <v>21</v>
      </c>
      <c r="Y301" s="18">
        <f>IF(X301=0,0,IF(X301&lt;10,1,IF(MOD(X301,40)&lt;10,ROUNDDOWN(X301/40,0),ROUNDUP(X301/40,0))))</f>
        <v>1</v>
      </c>
      <c r="Z301" s="3">
        <v>23</v>
      </c>
      <c r="AA301" s="18">
        <f>IF(Z301=0,0,IF(Z301&lt;10,1,IF(MOD(Z301,40)&lt;10,ROUNDDOWN(Z301/40,0),ROUNDUP(Z301/40,0))))</f>
        <v>1</v>
      </c>
      <c r="AB301" s="3">
        <v>24</v>
      </c>
      <c r="AC301" s="18">
        <f>IF(AB301=0,0,IF(AB301&lt;10,1,IF(MOD(AB301,40)&lt;10,ROUNDDOWN(AB301/40,0),ROUNDUP(AB301/40,0))))</f>
        <v>1</v>
      </c>
      <c r="AD301" s="3">
        <v>24</v>
      </c>
      <c r="AE301" s="18">
        <f>IF(AD301=0,0,IF(AD301&lt;10,1,IF(MOD(AD301,40)&lt;10,ROUNDDOWN(AD301/40,0),ROUNDUP(AD301/40,0))))</f>
        <v>1</v>
      </c>
      <c r="AF301" s="18">
        <v>14</v>
      </c>
      <c r="AG301" s="18">
        <f>IF(AF301=0,0,IF(AF301&lt;10,1,IF(MOD(AF301,40)&lt;10,ROUNDDOWN(AF301/40,0),ROUNDUP(AF301/40,0))))</f>
        <v>1</v>
      </c>
      <c r="AH301" s="3"/>
      <c r="AI301" s="18">
        <f>IF(AH301=0,0,IF(AH301&lt;10,1,IF(MOD(AH301,40)&lt;10,ROUNDDOWN(AH301/40,0),ROUNDUP(AH301/40,0))))</f>
        <v>0</v>
      </c>
      <c r="AJ301" s="3"/>
      <c r="AK301" s="18">
        <f>IF(AJ301=0,0,IF(AJ301&lt;10,1,IF(MOD(AJ301,40)&lt;10,ROUNDDOWN(AJ301/40,0),ROUNDUP(AJ301/40,0))))</f>
        <v>0</v>
      </c>
      <c r="AL301" s="3"/>
      <c r="AM301" s="18">
        <f>IF(AL301=0,0,IF(AL301&lt;10,1,IF(MOD(AL301,40)&lt;10,ROUNDDOWN(AL301/40,0),ROUNDUP(AL301/40,0))))</f>
        <v>0</v>
      </c>
      <c r="AN301" s="2">
        <f>SUM(J301+L301+N301+P301+R301+T301+V301+X301+Z301+AB301+AD301+AF301+AH301+AJ301+AL301)</f>
        <v>266</v>
      </c>
      <c r="AO301" s="3">
        <f>SUM(K301+M301+O301+Q301+S301+U301+W301+Y301+AA301+AC301+AE301+AG301+AI301+AK301+AM301)</f>
        <v>12</v>
      </c>
      <c r="AP301" s="3">
        <v>1</v>
      </c>
      <c r="AQ301" s="3">
        <v>17</v>
      </c>
      <c r="AR301" s="3">
        <f>SUM(AP301:AQ301)</f>
        <v>18</v>
      </c>
      <c r="AS301" s="3">
        <v>1</v>
      </c>
      <c r="AT301" s="3">
        <v>0</v>
      </c>
      <c r="AU301" s="3">
        <v>16</v>
      </c>
      <c r="AV301" s="3">
        <v>1</v>
      </c>
      <c r="AW301" s="40">
        <f>IF(AN301&lt;=0,0,IF(AN301&lt;=359,1,IF(AN301&lt;=719,2,IF(AN301&lt;=1079,3,IF(AN301&lt;=1679,4,IF(AN301&lt;=1680,5,IF(AN301&lt;=1680,1,5)))))))</f>
        <v>1</v>
      </c>
      <c r="AX301" s="41">
        <f>IF(AN301&gt;120,ROUND(((((K301+M301+O301)*30)+(J301+L301+N301))/50+(((Q301+S301+U301+W301+Y301+AA301)*40)+(P301+R301+T301+V301+X301+Z301))/50+(AC301+AE301+AG301+AI301+AK301+AM301)*2),0),IF((J301+L301+N301+P301+R301+T301+V301+X301+Z301)&lt;=0,0,IF((J301+L301+N301+P301+R301+T301+V301+X301+Z301)&lt;=20,1,IF((J301+L301+N301+P301+R301+T301+V301+X301+Z301)&lt;=40,2,IF((J301+L301+N301+P301+R301+T301+V301+X301+Z301)&lt;=60,3,IF((J301+L301+N301+P301+R301+T301+V301+X301+Z301)&lt;=80,4,IF((J301+L301+N301+P301+R301+T301+V301+X301+Z301)&lt;=100,5,IF((J301+L301+N301+P301+R301+T301+V301+X301+Z301)&lt;=120,6,0)))))))+((AC301+AE301+AG301+AI301+AK301+AM301)*2))</f>
        <v>17</v>
      </c>
      <c r="AY301" s="3">
        <f>SUM(AW301:AX301)</f>
        <v>18</v>
      </c>
      <c r="AZ301" s="3">
        <f>SUM(AP301)-AW301</f>
        <v>0</v>
      </c>
      <c r="BA301" s="3">
        <f>SUM(AQ301)-AX301</f>
        <v>0</v>
      </c>
      <c r="BB301" s="3">
        <f>SUM(AR301)-AY301</f>
        <v>0</v>
      </c>
      <c r="BC301" s="19">
        <f>SUM(BB301)/AY301*100</f>
        <v>0</v>
      </c>
      <c r="BD301" s="3"/>
      <c r="BE301" s="3"/>
      <c r="BF301" s="3"/>
      <c r="BG301" s="3"/>
      <c r="BH301" s="3"/>
      <c r="BI301" s="3"/>
      <c r="BJ301" s="3">
        <f>BB301+BE301+BF301+BG301+BH301+BI301-BD301</f>
        <v>0</v>
      </c>
      <c r="BK301" s="19">
        <f>SUM(BJ301)/AY301*100</f>
        <v>0</v>
      </c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</row>
    <row r="302" spans="1:94" s="20" customFormat="1" ht="24.75" customHeight="1">
      <c r="A302" s="3"/>
      <c r="B302" s="3"/>
      <c r="C302" s="29" t="s">
        <v>261</v>
      </c>
      <c r="D302" s="30" t="s">
        <v>382</v>
      </c>
      <c r="E302" s="5"/>
      <c r="F302" s="3"/>
      <c r="G302" s="3"/>
      <c r="H302" s="3"/>
      <c r="I302" s="3"/>
      <c r="J302" s="3"/>
      <c r="K302" s="18"/>
      <c r="L302" s="3"/>
      <c r="M302" s="18"/>
      <c r="N302" s="3"/>
      <c r="O302" s="18"/>
      <c r="P302" s="3"/>
      <c r="Q302" s="18"/>
      <c r="R302" s="3"/>
      <c r="S302" s="18"/>
      <c r="T302" s="3"/>
      <c r="U302" s="18"/>
      <c r="V302" s="3"/>
      <c r="W302" s="18"/>
      <c r="X302" s="3"/>
      <c r="Y302" s="18"/>
      <c r="Z302" s="3"/>
      <c r="AA302" s="18"/>
      <c r="AB302" s="3"/>
      <c r="AC302" s="18"/>
      <c r="AD302" s="3"/>
      <c r="AE302" s="18"/>
      <c r="AF302" s="18"/>
      <c r="AG302" s="18"/>
      <c r="AH302" s="3"/>
      <c r="AI302" s="18"/>
      <c r="AJ302" s="3"/>
      <c r="AK302" s="18"/>
      <c r="AL302" s="3"/>
      <c r="AM302" s="18"/>
      <c r="AN302" s="2"/>
      <c r="AO302" s="3"/>
      <c r="AP302" s="3"/>
      <c r="AQ302" s="3"/>
      <c r="AR302" s="3"/>
      <c r="AS302" s="3"/>
      <c r="AT302" s="3"/>
      <c r="AU302" s="3"/>
      <c r="AV302" s="3"/>
      <c r="AW302" s="40"/>
      <c r="AX302" s="41"/>
      <c r="AY302" s="3"/>
      <c r="AZ302" s="3"/>
      <c r="BA302" s="3"/>
      <c r="BB302" s="3"/>
      <c r="BC302" s="19"/>
      <c r="BD302" s="3"/>
      <c r="BE302" s="3"/>
      <c r="BF302" s="3"/>
      <c r="BG302" s="3"/>
      <c r="BH302" s="3"/>
      <c r="BI302" s="3"/>
      <c r="BJ302" s="3"/>
      <c r="BK302" s="19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</row>
    <row r="303" spans="1:94" s="20" customFormat="1" ht="24.75" customHeight="1">
      <c r="A303" s="3"/>
      <c r="B303" s="3"/>
      <c r="C303" s="46" t="s">
        <v>389</v>
      </c>
      <c r="D303" s="30" t="s">
        <v>524</v>
      </c>
      <c r="E303" s="5"/>
      <c r="F303" s="3"/>
      <c r="G303" s="3"/>
      <c r="H303" s="3"/>
      <c r="I303" s="3"/>
      <c r="J303" s="3"/>
      <c r="K303" s="18"/>
      <c r="L303" s="3"/>
      <c r="M303" s="18"/>
      <c r="N303" s="3"/>
      <c r="O303" s="18"/>
      <c r="P303" s="3"/>
      <c r="Q303" s="18"/>
      <c r="R303" s="3"/>
      <c r="S303" s="18"/>
      <c r="T303" s="3"/>
      <c r="U303" s="18"/>
      <c r="V303" s="3"/>
      <c r="W303" s="18"/>
      <c r="X303" s="3"/>
      <c r="Y303" s="18"/>
      <c r="Z303" s="3"/>
      <c r="AA303" s="18"/>
      <c r="AB303" s="3"/>
      <c r="AC303" s="18"/>
      <c r="AD303" s="3"/>
      <c r="AE303" s="18"/>
      <c r="AF303" s="18"/>
      <c r="AG303" s="18"/>
      <c r="AH303" s="3"/>
      <c r="AI303" s="18"/>
      <c r="AJ303" s="3"/>
      <c r="AK303" s="18"/>
      <c r="AL303" s="3"/>
      <c r="AM303" s="18"/>
      <c r="AN303" s="2"/>
      <c r="AO303" s="3"/>
      <c r="AP303" s="3"/>
      <c r="AQ303" s="3"/>
      <c r="AR303" s="3"/>
      <c r="AS303" s="3"/>
      <c r="AT303" s="3"/>
      <c r="AU303" s="3"/>
      <c r="AV303" s="3"/>
      <c r="AW303" s="40"/>
      <c r="AX303" s="41"/>
      <c r="AY303" s="3"/>
      <c r="AZ303" s="3"/>
      <c r="BA303" s="3"/>
      <c r="BB303" s="3"/>
      <c r="BC303" s="19"/>
      <c r="BD303" s="3"/>
      <c r="BE303" s="3"/>
      <c r="BF303" s="3"/>
      <c r="BG303" s="3"/>
      <c r="BH303" s="3"/>
      <c r="BI303" s="3"/>
      <c r="BJ303" s="3"/>
      <c r="BK303" s="19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</row>
    <row r="304" spans="1:94" s="20" customFormat="1" ht="23.25">
      <c r="A304" s="3">
        <v>96</v>
      </c>
      <c r="B304" s="3">
        <v>40010168</v>
      </c>
      <c r="C304" s="5" t="s">
        <v>31</v>
      </c>
      <c r="D304" s="5" t="s">
        <v>5</v>
      </c>
      <c r="E304" s="5" t="s">
        <v>5</v>
      </c>
      <c r="F304" s="3">
        <v>10</v>
      </c>
      <c r="G304" s="3">
        <v>30</v>
      </c>
      <c r="H304" s="3">
        <v>4</v>
      </c>
      <c r="I304" s="3" t="s">
        <v>4</v>
      </c>
      <c r="J304" s="3">
        <v>0</v>
      </c>
      <c r="K304" s="18">
        <f>IF(J304=0,0,IF(J304&lt;10,1,IF(MOD(J304,30)&lt;10,ROUNDDOWN(J304/30,0),ROUNDUP(J304/30,0))))</f>
        <v>0</v>
      </c>
      <c r="L304" s="3">
        <v>17</v>
      </c>
      <c r="M304" s="18">
        <f>IF(L304=0,0,IF(L304&lt;10,1,IF(MOD(L304,30)&lt;10,ROUNDDOWN(L304/30,0),ROUNDUP(L304/30,0))))</f>
        <v>1</v>
      </c>
      <c r="N304" s="3">
        <v>20</v>
      </c>
      <c r="O304" s="18">
        <f>IF(N304=0,0,IF(N304&lt;10,1,IF(MOD(N304,30)&lt;10,ROUNDDOWN(N304/30,0),ROUNDUP(N304/30,0))))</f>
        <v>1</v>
      </c>
      <c r="P304" s="3">
        <v>12</v>
      </c>
      <c r="Q304" s="18">
        <f>IF(P304=0,0,IF(P304&lt;10,1,IF(MOD(P304,40)&lt;10,ROUNDDOWN(P304/40,0),ROUNDUP(P304/40,0))))</f>
        <v>1</v>
      </c>
      <c r="R304" s="3">
        <v>23</v>
      </c>
      <c r="S304" s="18">
        <f>IF(R304=0,0,IF(R304&lt;10,1,IF(MOD(R304,40)&lt;10,ROUNDDOWN(R304/40,0),ROUNDUP(R304/40,0))))</f>
        <v>1</v>
      </c>
      <c r="T304" s="3">
        <v>14</v>
      </c>
      <c r="U304" s="18">
        <f>IF(T304=0,0,IF(T304&lt;10,1,IF(MOD(T304,40)&lt;10,ROUNDDOWN(T304/40,0),ROUNDUP(T304/40,0))))</f>
        <v>1</v>
      </c>
      <c r="V304" s="3">
        <v>28</v>
      </c>
      <c r="W304" s="18">
        <f>IF(V304=0,0,IF(V304&lt;10,1,IF(MOD(V304,40)&lt;10,ROUNDDOWN(V304/40,0),ROUNDUP(V304/40,0))))</f>
        <v>1</v>
      </c>
      <c r="X304" s="3">
        <v>23</v>
      </c>
      <c r="Y304" s="18">
        <f>IF(X304=0,0,IF(X304&lt;10,1,IF(MOD(X304,40)&lt;10,ROUNDDOWN(X304/40,0),ROUNDUP(X304/40,0))))</f>
        <v>1</v>
      </c>
      <c r="Z304" s="3">
        <v>25</v>
      </c>
      <c r="AA304" s="18">
        <f>IF(Z304=0,0,IF(Z304&lt;10,1,IF(MOD(Z304,40)&lt;10,ROUNDDOWN(Z304/40,0),ROUNDUP(Z304/40,0))))</f>
        <v>1</v>
      </c>
      <c r="AB304" s="3">
        <v>33</v>
      </c>
      <c r="AC304" s="18">
        <f>IF(AB304=0,0,IF(AB304&lt;10,1,IF(MOD(AB304,40)&lt;10,ROUNDDOWN(AB304/40,0),ROUNDUP(AB304/40,0))))</f>
        <v>1</v>
      </c>
      <c r="AD304" s="3">
        <v>28</v>
      </c>
      <c r="AE304" s="18">
        <f>IF(AD304=0,0,IF(AD304&lt;10,1,IF(MOD(AD304,40)&lt;10,ROUNDDOWN(AD304/40,0),ROUNDUP(AD304/40,0))))</f>
        <v>1</v>
      </c>
      <c r="AF304" s="18">
        <v>14</v>
      </c>
      <c r="AG304" s="18">
        <f>IF(AF304=0,0,IF(AF304&lt;10,1,IF(MOD(AF304,40)&lt;10,ROUNDDOWN(AF304/40,0),ROUNDUP(AF304/40,0))))</f>
        <v>1</v>
      </c>
      <c r="AH304" s="3"/>
      <c r="AI304" s="18">
        <f>IF(AH304=0,0,IF(AH304&lt;10,1,IF(MOD(AH304,40)&lt;10,ROUNDDOWN(AH304/40,0),ROUNDUP(AH304/40,0))))</f>
        <v>0</v>
      </c>
      <c r="AJ304" s="3"/>
      <c r="AK304" s="18">
        <f>IF(AJ304=0,0,IF(AJ304&lt;10,1,IF(MOD(AJ304,40)&lt;10,ROUNDDOWN(AJ304/40,0),ROUNDUP(AJ304/40,0))))</f>
        <v>0</v>
      </c>
      <c r="AL304" s="3"/>
      <c r="AM304" s="18">
        <f>IF(AL304=0,0,IF(AL304&lt;10,1,IF(MOD(AL304,40)&lt;10,ROUNDDOWN(AL304/40,0),ROUNDUP(AL304/40,0))))</f>
        <v>0</v>
      </c>
      <c r="AN304" s="2">
        <f>SUM(J304+L304+N304+P304+R304+T304+V304+X304+Z304+AB304+AD304+AF304+AH304+AJ304+AL304)</f>
        <v>237</v>
      </c>
      <c r="AO304" s="3">
        <f>SUM(K304+M304+O304+Q304+S304+U304+W304+Y304+AA304+AC304+AE304+AG304+AI304+AK304+AM304)</f>
        <v>11</v>
      </c>
      <c r="AP304" s="3">
        <v>1</v>
      </c>
      <c r="AQ304" s="3">
        <v>15</v>
      </c>
      <c r="AR304" s="3">
        <f>SUM(AP304:AQ304)</f>
        <v>16</v>
      </c>
      <c r="AS304" s="3">
        <v>1</v>
      </c>
      <c r="AT304" s="3">
        <v>0</v>
      </c>
      <c r="AU304" s="3">
        <v>15</v>
      </c>
      <c r="AV304" s="3">
        <v>0</v>
      </c>
      <c r="AW304" s="40">
        <f>IF(AN304&lt;=0,0,IF(AN304&lt;=359,1,IF(AN304&lt;=719,2,IF(AN304&lt;=1079,3,IF(AN304&lt;=1679,4,IF(AN304&lt;=1680,5,IF(AN304&lt;=1680,1,5)))))))</f>
        <v>1</v>
      </c>
      <c r="AX304" s="41">
        <f>IF(AN304&gt;120,ROUND(((((K304+M304+O304)*30)+(J304+L304+N304))/50+(((Q304+S304+U304+W304+Y304+AA304)*40)+(P304+R304+T304+V304+X304+Z304))/50+(AC304+AE304+AG304+AI304+AK304+AM304)*2),0),IF((J304+L304+N304+P304+R304+T304+V304+X304+Z304)&lt;=0,0,IF((J304+L304+N304+P304+R304+T304+V304+X304+Z304)&lt;=20,1,IF((J304+L304+N304+P304+R304+T304+V304+X304+Z304)&lt;=40,2,IF((J304+L304+N304+P304+R304+T304+V304+X304+Z304)&lt;=60,3,IF((J304+L304+N304+P304+R304+T304+V304+X304+Z304)&lt;=80,4,IF((J304+L304+N304+P304+R304+T304+V304+X304+Z304)&lt;=100,5,IF((J304+L304+N304+P304+R304+T304+V304+X304+Z304)&lt;=120,6,0)))))))+((AC304+AE304+AG304+AI304+AK304+AM304)*2))</f>
        <v>15</v>
      </c>
      <c r="AY304" s="3">
        <f>SUM(AW304:AX304)</f>
        <v>16</v>
      </c>
      <c r="AZ304" s="3">
        <f>SUM(AP304)-AW304</f>
        <v>0</v>
      </c>
      <c r="BA304" s="3">
        <f>SUM(AQ304)-AX304</f>
        <v>0</v>
      </c>
      <c r="BB304" s="3">
        <f>SUM(AR304)-AY304</f>
        <v>0</v>
      </c>
      <c r="BC304" s="19">
        <f>SUM(BB304)/AY304*100</f>
        <v>0</v>
      </c>
      <c r="BD304" s="3"/>
      <c r="BE304" s="3"/>
      <c r="BF304" s="3"/>
      <c r="BG304" s="3"/>
      <c r="BH304" s="3">
        <v>1</v>
      </c>
      <c r="BI304" s="3"/>
      <c r="BJ304" s="3">
        <f>BB304+BE304+BF304+BG304+BH304+BI304-BD304</f>
        <v>1</v>
      </c>
      <c r="BK304" s="19">
        <f>SUM(BJ304)/AY304*100</f>
        <v>6.25</v>
      </c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</row>
    <row r="305" spans="1:94" s="20" customFormat="1" ht="23.25">
      <c r="A305" s="3"/>
      <c r="B305" s="3"/>
      <c r="C305" s="29" t="s">
        <v>261</v>
      </c>
      <c r="D305" s="30" t="s">
        <v>272</v>
      </c>
      <c r="E305" s="5"/>
      <c r="F305" s="3"/>
      <c r="G305" s="3"/>
      <c r="H305" s="3"/>
      <c r="I305" s="3"/>
      <c r="J305" s="3"/>
      <c r="K305" s="18"/>
      <c r="L305" s="3"/>
      <c r="M305" s="18"/>
      <c r="N305" s="3"/>
      <c r="O305" s="18"/>
      <c r="P305" s="3"/>
      <c r="Q305" s="18"/>
      <c r="R305" s="3"/>
      <c r="S305" s="18"/>
      <c r="T305" s="3"/>
      <c r="U305" s="18"/>
      <c r="V305" s="3"/>
      <c r="W305" s="18"/>
      <c r="X305" s="3"/>
      <c r="Y305" s="18"/>
      <c r="Z305" s="3"/>
      <c r="AA305" s="18"/>
      <c r="AB305" s="3"/>
      <c r="AC305" s="18"/>
      <c r="AD305" s="3"/>
      <c r="AE305" s="18"/>
      <c r="AF305" s="18"/>
      <c r="AG305" s="18"/>
      <c r="AH305" s="3"/>
      <c r="AI305" s="18"/>
      <c r="AJ305" s="3"/>
      <c r="AK305" s="18"/>
      <c r="AL305" s="3"/>
      <c r="AM305" s="18"/>
      <c r="AN305" s="2"/>
      <c r="AO305" s="3"/>
      <c r="AP305" s="3"/>
      <c r="AQ305" s="3"/>
      <c r="AR305" s="3"/>
      <c r="AS305" s="3"/>
      <c r="AT305" s="3"/>
      <c r="AU305" s="3"/>
      <c r="AV305" s="3"/>
      <c r="AW305" s="40"/>
      <c r="AX305" s="41"/>
      <c r="AY305" s="3"/>
      <c r="AZ305" s="3"/>
      <c r="BA305" s="3"/>
      <c r="BB305" s="3"/>
      <c r="BC305" s="19"/>
      <c r="BD305" s="3"/>
      <c r="BE305" s="3"/>
      <c r="BF305" s="3"/>
      <c r="BG305" s="3"/>
      <c r="BH305" s="3"/>
      <c r="BI305" s="3"/>
      <c r="BJ305" s="3"/>
      <c r="BK305" s="19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</row>
    <row r="306" spans="1:94" s="20" customFormat="1" ht="23.25">
      <c r="A306" s="3"/>
      <c r="B306" s="3"/>
      <c r="C306" s="46" t="s">
        <v>389</v>
      </c>
      <c r="D306" s="30" t="s">
        <v>525</v>
      </c>
      <c r="E306" s="5"/>
      <c r="F306" s="3"/>
      <c r="G306" s="3"/>
      <c r="H306" s="3"/>
      <c r="I306" s="3"/>
      <c r="J306" s="3"/>
      <c r="K306" s="18"/>
      <c r="L306" s="3"/>
      <c r="M306" s="18"/>
      <c r="N306" s="3"/>
      <c r="O306" s="18"/>
      <c r="P306" s="3"/>
      <c r="Q306" s="18"/>
      <c r="R306" s="3"/>
      <c r="S306" s="18"/>
      <c r="T306" s="3"/>
      <c r="U306" s="18"/>
      <c r="V306" s="3"/>
      <c r="W306" s="18"/>
      <c r="X306" s="3"/>
      <c r="Y306" s="18"/>
      <c r="Z306" s="3"/>
      <c r="AA306" s="18"/>
      <c r="AB306" s="3"/>
      <c r="AC306" s="18"/>
      <c r="AD306" s="3"/>
      <c r="AE306" s="18"/>
      <c r="AF306" s="18"/>
      <c r="AG306" s="18"/>
      <c r="AH306" s="3"/>
      <c r="AI306" s="18"/>
      <c r="AJ306" s="3"/>
      <c r="AK306" s="18"/>
      <c r="AL306" s="3"/>
      <c r="AM306" s="18"/>
      <c r="AN306" s="2"/>
      <c r="AO306" s="3"/>
      <c r="AP306" s="3"/>
      <c r="AQ306" s="3"/>
      <c r="AR306" s="3"/>
      <c r="AS306" s="3"/>
      <c r="AT306" s="3"/>
      <c r="AU306" s="3"/>
      <c r="AV306" s="3"/>
      <c r="AW306" s="40"/>
      <c r="AX306" s="41"/>
      <c r="AY306" s="3"/>
      <c r="AZ306" s="3"/>
      <c r="BA306" s="3"/>
      <c r="BB306" s="3"/>
      <c r="BC306" s="19"/>
      <c r="BD306" s="3"/>
      <c r="BE306" s="3"/>
      <c r="BF306" s="3"/>
      <c r="BG306" s="3"/>
      <c r="BH306" s="3"/>
      <c r="BI306" s="3"/>
      <c r="BJ306" s="3"/>
      <c r="BK306" s="19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</row>
    <row r="307" spans="1:96" s="20" customFormat="1" ht="23.25">
      <c r="A307" s="3">
        <v>97</v>
      </c>
      <c r="B307" s="3">
        <v>40010116</v>
      </c>
      <c r="C307" s="5" t="s">
        <v>202</v>
      </c>
      <c r="D307" s="5" t="s">
        <v>163</v>
      </c>
      <c r="E307" s="5" t="s">
        <v>139</v>
      </c>
      <c r="F307" s="3">
        <v>3</v>
      </c>
      <c r="G307" s="3">
        <v>25</v>
      </c>
      <c r="H307" s="3">
        <v>1</v>
      </c>
      <c r="I307" s="3" t="s">
        <v>4</v>
      </c>
      <c r="J307" s="3">
        <v>7</v>
      </c>
      <c r="K307" s="18">
        <f>IF(J307=0,0,IF(J307&lt;10,1,IF(MOD(J307,30)&lt;10,ROUNDDOWN(J307/30,0),ROUNDUP(J307/30,0))))</f>
        <v>1</v>
      </c>
      <c r="L307" s="3">
        <v>13</v>
      </c>
      <c r="M307" s="18">
        <f>IF(L307=0,0,IF(L307&lt;10,1,IF(MOD(L307,30)&lt;10,ROUNDDOWN(L307/30,0),ROUNDUP(L307/30,0))))</f>
        <v>1</v>
      </c>
      <c r="N307" s="3">
        <v>15</v>
      </c>
      <c r="O307" s="18">
        <f>IF(N307=0,0,IF(N307&lt;10,1,IF(MOD(N307,30)&lt;10,ROUNDDOWN(N307/30,0),ROUNDUP(N307/30,0))))</f>
        <v>1</v>
      </c>
      <c r="P307" s="3">
        <v>19</v>
      </c>
      <c r="Q307" s="18">
        <f>IF(P307=0,0,IF(P307&lt;10,1,IF(MOD(P307,40)&lt;10,ROUNDDOWN(P307/40,0),ROUNDUP(P307/40,0))))</f>
        <v>1</v>
      </c>
      <c r="R307" s="3">
        <v>17</v>
      </c>
      <c r="S307" s="18">
        <f>IF(R307=0,0,IF(R307&lt;10,1,IF(MOD(R307,40)&lt;10,ROUNDDOWN(R307/40,0),ROUNDUP(R307/40,0))))</f>
        <v>1</v>
      </c>
      <c r="T307" s="3">
        <v>17</v>
      </c>
      <c r="U307" s="18">
        <f>IF(T307=0,0,IF(T307&lt;10,1,IF(MOD(T307,40)&lt;10,ROUNDDOWN(T307/40,0),ROUNDUP(T307/40,0))))</f>
        <v>1</v>
      </c>
      <c r="V307" s="3">
        <v>18</v>
      </c>
      <c r="W307" s="18">
        <f>IF(V307=0,0,IF(V307&lt;10,1,IF(MOD(V307,40)&lt;10,ROUNDDOWN(V307/40,0),ROUNDUP(V307/40,0))))</f>
        <v>1</v>
      </c>
      <c r="X307" s="3">
        <v>23</v>
      </c>
      <c r="Y307" s="18">
        <f>IF(X307=0,0,IF(X307&lt;10,1,IF(MOD(X307,40)&lt;10,ROUNDDOWN(X307/40,0),ROUNDUP(X307/40,0))))</f>
        <v>1</v>
      </c>
      <c r="Z307" s="3">
        <v>18</v>
      </c>
      <c r="AA307" s="18">
        <f>IF(Z307=0,0,IF(Z307&lt;10,1,IF(MOD(Z307,40)&lt;10,ROUNDDOWN(Z307/40,0),ROUNDUP(Z307/40,0))))</f>
        <v>1</v>
      </c>
      <c r="AB307" s="3">
        <v>20</v>
      </c>
      <c r="AC307" s="18">
        <f>IF(AB307=0,0,IF(AB307&lt;10,1,IF(MOD(AB307,40)&lt;10,ROUNDDOWN(AB307/40,0),ROUNDUP(AB307/40,0))))</f>
        <v>1</v>
      </c>
      <c r="AD307" s="3">
        <v>18</v>
      </c>
      <c r="AE307" s="18">
        <f>IF(AD307=0,0,IF(AD307&lt;10,1,IF(MOD(AD307,40)&lt;10,ROUNDDOWN(AD307/40,0),ROUNDUP(AD307/40,0))))</f>
        <v>1</v>
      </c>
      <c r="AF307" s="18">
        <v>11</v>
      </c>
      <c r="AG307" s="18">
        <f>IF(AF307=0,0,IF(AF307&lt;10,1,IF(MOD(AF307,40)&lt;10,ROUNDDOWN(AF307/40,0),ROUNDUP(AF307/40,0))))</f>
        <v>1</v>
      </c>
      <c r="AH307" s="3"/>
      <c r="AI307" s="18">
        <f>IF(AH307=0,0,IF(AH307&lt;10,1,IF(MOD(AH307,40)&lt;10,ROUNDDOWN(AH307/40,0),ROUNDUP(AH307/40,0))))</f>
        <v>0</v>
      </c>
      <c r="AJ307" s="3"/>
      <c r="AK307" s="18">
        <f>IF(AJ307=0,0,IF(AJ307&lt;10,1,IF(MOD(AJ307,40)&lt;10,ROUNDDOWN(AJ307/40,0),ROUNDUP(AJ307/40,0))))</f>
        <v>0</v>
      </c>
      <c r="AL307" s="3"/>
      <c r="AM307" s="18">
        <f>IF(AL307=0,0,IF(AL307&lt;10,1,IF(MOD(AL307,40)&lt;10,ROUNDDOWN(AL307/40,0),ROUNDUP(AL307/40,0))))</f>
        <v>0</v>
      </c>
      <c r="AN307" s="2">
        <f>SUM(J307+L307+N307+P307+R307+T307+V307+X307+Z307+AB307+AD307+AF307+AH307+AJ307+AL307)</f>
        <v>196</v>
      </c>
      <c r="AO307" s="3">
        <f>SUM(K307+M307+O307+Q307+S307+U307+W307+Y307+AA307+AC307+AE307+AG307+AI307+AK307+AM307)</f>
        <v>12</v>
      </c>
      <c r="AP307" s="3">
        <v>1</v>
      </c>
      <c r="AQ307" s="3">
        <v>16</v>
      </c>
      <c r="AR307" s="3">
        <f>SUM(AP307:AQ307)</f>
        <v>17</v>
      </c>
      <c r="AS307" s="3">
        <v>1</v>
      </c>
      <c r="AT307" s="3">
        <v>0</v>
      </c>
      <c r="AU307" s="3">
        <v>16</v>
      </c>
      <c r="AV307" s="3">
        <v>0</v>
      </c>
      <c r="AW307" s="40">
        <f>IF(AN307&lt;=0,0,IF(AN307&lt;=359,1,IF(AN307&lt;=719,2,IF(AN307&lt;=1079,3,IF(AN307&lt;=1679,4,IF(AN307&lt;=1680,5,IF(AN307&lt;=1680,1,5)))))))</f>
        <v>1</v>
      </c>
      <c r="AX307" s="41">
        <f>IF(AN307&gt;120,ROUND(((((K307+M307+O307)*30)+(J307+L307+N307))/50+(((Q307+S307+U307+W307+Y307+AA307)*40)+(P307+R307+T307+V307+X307+Z307))/50+(AC307+AE307+AG307+AI307+AK307+AM307)*2),0),IF((J307+L307+N307+P307+R307+T307+V307+X307+Z307)&lt;=0,0,IF((J307+L307+N307+P307+R307+T307+V307+X307+Z307)&lt;=20,1,IF((J307+L307+N307+P307+R307+T307+V307+X307+Z307)&lt;=40,2,IF((J307+L307+N307+P307+R307+T307+V307+X307+Z307)&lt;=60,3,IF((J307+L307+N307+P307+R307+T307+V307+X307+Z307)&lt;=80,4,IF((J307+L307+N307+P307+R307+T307+V307+X307+Z307)&lt;=100,5,IF((J307+L307+N307+P307+R307+T307+V307+X307+Z307)&lt;=120,6,0)))))))+((AC307+AE307+AG307+AI307+AK307+AM307)*2))</f>
        <v>16</v>
      </c>
      <c r="AY307" s="3">
        <f>SUM(AW307:AX307)</f>
        <v>17</v>
      </c>
      <c r="AZ307" s="3">
        <f>SUM(AP307)-AW307</f>
        <v>0</v>
      </c>
      <c r="BA307" s="3">
        <f>SUM(AQ307)-AX307</f>
        <v>0</v>
      </c>
      <c r="BB307" s="3">
        <f>SUM(AR307)-AY307</f>
        <v>0</v>
      </c>
      <c r="BC307" s="19">
        <f>SUM(BB307)/AY307*100</f>
        <v>0</v>
      </c>
      <c r="BD307" s="3"/>
      <c r="BE307" s="3"/>
      <c r="BF307" s="3"/>
      <c r="BG307" s="3"/>
      <c r="BH307" s="3"/>
      <c r="BI307" s="3"/>
      <c r="BJ307" s="3">
        <f>BB307+BE307+BF307+BG307+BH307+BI307-BD307</f>
        <v>0</v>
      </c>
      <c r="BK307" s="19">
        <f>SUM(BJ307)/AY307*100</f>
        <v>0</v>
      </c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R307" s="42"/>
    </row>
    <row r="308" spans="1:96" s="20" customFormat="1" ht="23.25">
      <c r="A308" s="3"/>
      <c r="B308" s="3"/>
      <c r="C308" s="29" t="s">
        <v>261</v>
      </c>
      <c r="D308" s="30" t="s">
        <v>368</v>
      </c>
      <c r="E308" s="5"/>
      <c r="F308" s="3"/>
      <c r="G308" s="3"/>
      <c r="H308" s="3"/>
      <c r="I308" s="3"/>
      <c r="J308" s="3"/>
      <c r="K308" s="18"/>
      <c r="L308" s="3"/>
      <c r="M308" s="18"/>
      <c r="N308" s="3"/>
      <c r="O308" s="18"/>
      <c r="P308" s="3"/>
      <c r="Q308" s="18"/>
      <c r="R308" s="3"/>
      <c r="S308" s="18"/>
      <c r="T308" s="3"/>
      <c r="U308" s="18"/>
      <c r="V308" s="3"/>
      <c r="W308" s="18"/>
      <c r="X308" s="3"/>
      <c r="Y308" s="18"/>
      <c r="Z308" s="3"/>
      <c r="AA308" s="18"/>
      <c r="AB308" s="3"/>
      <c r="AC308" s="18"/>
      <c r="AD308" s="3"/>
      <c r="AE308" s="18"/>
      <c r="AF308" s="18"/>
      <c r="AG308" s="18"/>
      <c r="AH308" s="3"/>
      <c r="AI308" s="18"/>
      <c r="AJ308" s="3"/>
      <c r="AK308" s="18"/>
      <c r="AL308" s="3"/>
      <c r="AM308" s="18"/>
      <c r="AN308" s="2"/>
      <c r="AO308" s="3"/>
      <c r="AP308" s="3"/>
      <c r="AQ308" s="3"/>
      <c r="AR308" s="3"/>
      <c r="AS308" s="3"/>
      <c r="AT308" s="3"/>
      <c r="AU308" s="3"/>
      <c r="AV308" s="3"/>
      <c r="AW308" s="40"/>
      <c r="AX308" s="41"/>
      <c r="AY308" s="3"/>
      <c r="AZ308" s="3"/>
      <c r="BA308" s="3"/>
      <c r="BB308" s="3"/>
      <c r="BC308" s="19"/>
      <c r="BD308" s="3"/>
      <c r="BE308" s="3"/>
      <c r="BF308" s="3"/>
      <c r="BG308" s="3"/>
      <c r="BH308" s="3"/>
      <c r="BI308" s="3"/>
      <c r="BJ308" s="3"/>
      <c r="BK308" s="19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R308" s="42"/>
    </row>
    <row r="309" spans="1:96" s="20" customFormat="1" ht="23.25">
      <c r="A309" s="3"/>
      <c r="B309" s="3"/>
      <c r="C309" s="46" t="s">
        <v>389</v>
      </c>
      <c r="D309" s="30" t="s">
        <v>526</v>
      </c>
      <c r="E309" s="5"/>
      <c r="F309" s="3"/>
      <c r="G309" s="3"/>
      <c r="H309" s="3"/>
      <c r="I309" s="3"/>
      <c r="J309" s="3"/>
      <c r="K309" s="18"/>
      <c r="L309" s="3"/>
      <c r="M309" s="18"/>
      <c r="N309" s="3"/>
      <c r="O309" s="18"/>
      <c r="P309" s="3"/>
      <c r="Q309" s="18"/>
      <c r="R309" s="3"/>
      <c r="S309" s="18"/>
      <c r="T309" s="3"/>
      <c r="U309" s="18"/>
      <c r="V309" s="3"/>
      <c r="W309" s="18"/>
      <c r="X309" s="3"/>
      <c r="Y309" s="18"/>
      <c r="Z309" s="3"/>
      <c r="AA309" s="18"/>
      <c r="AB309" s="3"/>
      <c r="AC309" s="18"/>
      <c r="AD309" s="3"/>
      <c r="AE309" s="18"/>
      <c r="AF309" s="18"/>
      <c r="AG309" s="18"/>
      <c r="AH309" s="3"/>
      <c r="AI309" s="18"/>
      <c r="AJ309" s="3"/>
      <c r="AK309" s="18"/>
      <c r="AL309" s="3"/>
      <c r="AM309" s="18"/>
      <c r="AN309" s="2"/>
      <c r="AO309" s="3"/>
      <c r="AP309" s="3"/>
      <c r="AQ309" s="3"/>
      <c r="AR309" s="3"/>
      <c r="AS309" s="3"/>
      <c r="AT309" s="3"/>
      <c r="AU309" s="3"/>
      <c r="AV309" s="3"/>
      <c r="AW309" s="40"/>
      <c r="AX309" s="41"/>
      <c r="AY309" s="3"/>
      <c r="AZ309" s="3"/>
      <c r="BA309" s="3"/>
      <c r="BB309" s="3"/>
      <c r="BC309" s="19"/>
      <c r="BD309" s="3"/>
      <c r="BE309" s="3"/>
      <c r="BF309" s="3"/>
      <c r="BG309" s="3"/>
      <c r="BH309" s="3"/>
      <c r="BI309" s="3"/>
      <c r="BJ309" s="3"/>
      <c r="BK309" s="19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R309" s="42"/>
    </row>
    <row r="310" spans="1:94" s="20" customFormat="1" ht="23.25">
      <c r="A310" s="3">
        <v>98</v>
      </c>
      <c r="B310" s="3">
        <v>40010120</v>
      </c>
      <c r="C310" s="5" t="s">
        <v>205</v>
      </c>
      <c r="D310" s="5" t="s">
        <v>161</v>
      </c>
      <c r="E310" s="5" t="s">
        <v>2</v>
      </c>
      <c r="F310" s="3">
        <v>8</v>
      </c>
      <c r="G310" s="3">
        <v>33</v>
      </c>
      <c r="H310" s="3">
        <v>1</v>
      </c>
      <c r="I310" s="3" t="s">
        <v>4</v>
      </c>
      <c r="J310" s="3">
        <v>0</v>
      </c>
      <c r="K310" s="18">
        <f>IF(J310=0,0,IF(J310&lt;10,1,IF(MOD(J310,30)&lt;10,ROUNDDOWN(J310/30,0),ROUNDUP(J310/30,0))))</f>
        <v>0</v>
      </c>
      <c r="L310" s="3">
        <v>33</v>
      </c>
      <c r="M310" s="18">
        <f>IF(L310=0,0,IF(L310&lt;10,1,IF(MOD(L310,30)&lt;10,ROUNDDOWN(L310/30,0),ROUNDUP(L310/30,0))))</f>
        <v>1</v>
      </c>
      <c r="N310" s="3">
        <v>29</v>
      </c>
      <c r="O310" s="18">
        <f>IF(N310=0,0,IF(N310&lt;10,1,IF(MOD(N310,30)&lt;10,ROUNDDOWN(N310/30,0),ROUNDUP(N310/30,0))))</f>
        <v>1</v>
      </c>
      <c r="P310" s="3">
        <v>21</v>
      </c>
      <c r="Q310" s="18">
        <f>IF(P310=0,0,IF(P310&lt;10,1,IF(MOD(P310,40)&lt;10,ROUNDDOWN(P310/40,0),ROUNDUP(P310/40,0))))</f>
        <v>1</v>
      </c>
      <c r="R310" s="3">
        <v>17</v>
      </c>
      <c r="S310" s="18">
        <f>IF(R310=0,0,IF(R310&lt;10,1,IF(MOD(R310,40)&lt;10,ROUNDDOWN(R310/40,0),ROUNDUP(R310/40,0))))</f>
        <v>1</v>
      </c>
      <c r="T310" s="3">
        <v>29</v>
      </c>
      <c r="U310" s="18">
        <f>IF(T310=0,0,IF(T310&lt;10,1,IF(MOD(T310,40)&lt;10,ROUNDDOWN(T310/40,0),ROUNDUP(T310/40,0))))</f>
        <v>1</v>
      </c>
      <c r="V310" s="3">
        <v>28</v>
      </c>
      <c r="W310" s="18">
        <f>IF(V310=0,0,IF(V310&lt;10,1,IF(MOD(V310,40)&lt;10,ROUNDDOWN(V310/40,0),ROUNDUP(V310/40,0))))</f>
        <v>1</v>
      </c>
      <c r="X310" s="3">
        <v>20</v>
      </c>
      <c r="Y310" s="18">
        <f>IF(X310=0,0,IF(X310&lt;10,1,IF(MOD(X310,40)&lt;10,ROUNDDOWN(X310/40,0),ROUNDUP(X310/40,0))))</f>
        <v>1</v>
      </c>
      <c r="Z310" s="3">
        <v>15</v>
      </c>
      <c r="AA310" s="18">
        <f>IF(Z310=0,0,IF(Z310&lt;10,1,IF(MOD(Z310,40)&lt;10,ROUNDDOWN(Z310/40,0),ROUNDUP(Z310/40,0))))</f>
        <v>1</v>
      </c>
      <c r="AB310" s="3"/>
      <c r="AC310" s="18">
        <f>IF(AB310=0,0,IF(AB310&lt;10,1,IF(MOD(AB310,40)&lt;10,ROUNDDOWN(AB310/40,0),ROUNDUP(AB310/40,0))))</f>
        <v>0</v>
      </c>
      <c r="AD310" s="3"/>
      <c r="AE310" s="18">
        <f>IF(AD310=0,0,IF(AD310&lt;10,1,IF(MOD(AD310,40)&lt;10,ROUNDDOWN(AD310/40,0),ROUNDUP(AD310/40,0))))</f>
        <v>0</v>
      </c>
      <c r="AF310" s="18"/>
      <c r="AG310" s="18">
        <f>IF(AF310=0,0,IF(AF310&lt;10,1,IF(MOD(AF310,40)&lt;10,ROUNDDOWN(AF310/40,0),ROUNDUP(AF310/40,0))))</f>
        <v>0</v>
      </c>
      <c r="AH310" s="3"/>
      <c r="AI310" s="18">
        <f>IF(AH310=0,0,IF(AH310&lt;10,1,IF(MOD(AH310,40)&lt;10,ROUNDDOWN(AH310/40,0),ROUNDUP(AH310/40,0))))</f>
        <v>0</v>
      </c>
      <c r="AJ310" s="3"/>
      <c r="AK310" s="18">
        <f>IF(AJ310=0,0,IF(AJ310&lt;10,1,IF(MOD(AJ310,40)&lt;10,ROUNDDOWN(AJ310/40,0),ROUNDUP(AJ310/40,0))))</f>
        <v>0</v>
      </c>
      <c r="AL310" s="3"/>
      <c r="AM310" s="18">
        <f>IF(AL310=0,0,IF(AL310&lt;10,1,IF(MOD(AL310,40)&lt;10,ROUNDDOWN(AL310/40,0),ROUNDUP(AL310/40,0))))</f>
        <v>0</v>
      </c>
      <c r="AN310" s="3">
        <f>SUM(J310+L310+N310+P310+R310+T310+V310+X310+Z310+AB310+AD310+AF310+AH310+AJ310+AL310)</f>
        <v>192</v>
      </c>
      <c r="AO310" s="3">
        <f>SUM(K310+M310+O310+Q310+S310+U310+W310+Y310+AA310+AC310+AE310+AG310+AI310+AK310+AM310)</f>
        <v>8</v>
      </c>
      <c r="AP310" s="3">
        <v>1</v>
      </c>
      <c r="AQ310" s="3">
        <v>10</v>
      </c>
      <c r="AR310" s="3">
        <f>SUM(AP310:AQ310)</f>
        <v>11</v>
      </c>
      <c r="AS310" s="3">
        <v>1</v>
      </c>
      <c r="AT310" s="3">
        <v>0</v>
      </c>
      <c r="AU310" s="3">
        <v>10</v>
      </c>
      <c r="AV310" s="3">
        <v>0</v>
      </c>
      <c r="AW310" s="40">
        <f>IF(AN310&lt;=0,0,IF(AN310&lt;=359,1,IF(AN310&lt;=719,2,IF(AN310&lt;=1079,3,IF(AN310&lt;=1679,4,IF(AN310&lt;=1680,5,IF(AN310&lt;=1680,1,5)))))))</f>
        <v>1</v>
      </c>
      <c r="AX310" s="41">
        <f>IF(AN310&gt;120,ROUND(((((K310+M310+O310)*30)+(J310+L310+N310))/50+(((Q310+S310+U310+W310+Y310+AA310)*40)+(P310+R310+T310+V310+X310+Z310))/50+(AC310+AE310+AG310+AI310+AK310+AM310)*2),0),IF((J310+L310+N310+P310+R310+T310+V310+X310+Z310)&lt;=0,0,IF((J310+L310+N310+P310+R310+T310+V310+X310+Z310)&lt;=20,1,IF((J310+L310+N310+P310+R310+T310+V310+X310+Z310)&lt;=40,2,IF((J310+L310+N310+P310+R310+T310+V310+X310+Z310)&lt;=60,3,IF((J310+L310+N310+P310+R310+T310+V310+X310+Z310)&lt;=80,4,IF((J310+L310+N310+P310+R310+T310+V310+X310+Z310)&lt;=100,5,IF((J310+L310+N310+P310+R310+T310+V310+X310+Z310)&lt;=120,6,0)))))))+((AC310+AE310+AG310+AI310+AK310+AM310)*2))</f>
        <v>10</v>
      </c>
      <c r="AY310" s="3">
        <f>SUM(AW310:AX310)</f>
        <v>11</v>
      </c>
      <c r="AZ310" s="3">
        <f>SUM(AP310)-AW310</f>
        <v>0</v>
      </c>
      <c r="BA310" s="3">
        <f>SUM(AQ310)-AX310</f>
        <v>0</v>
      </c>
      <c r="BB310" s="3">
        <f>SUM(AR310)-AY310</f>
        <v>0</v>
      </c>
      <c r="BC310" s="19">
        <f>SUM(BB310)/AY310*100</f>
        <v>0</v>
      </c>
      <c r="BD310" s="3"/>
      <c r="BE310" s="3"/>
      <c r="BF310" s="3"/>
      <c r="BG310" s="3"/>
      <c r="BH310" s="3"/>
      <c r="BI310" s="3"/>
      <c r="BJ310" s="3">
        <f>BB310+BE310+BF310+BG310+BH310+BI310-BD310</f>
        <v>0</v>
      </c>
      <c r="BK310" s="19">
        <f>SUM(BJ310)/AY310*100</f>
        <v>0</v>
      </c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</row>
    <row r="311" spans="1:94" s="20" customFormat="1" ht="23.25">
      <c r="A311" s="3"/>
      <c r="B311" s="3"/>
      <c r="C311" s="29" t="s">
        <v>261</v>
      </c>
      <c r="D311" s="30" t="s">
        <v>326</v>
      </c>
      <c r="E311" s="5"/>
      <c r="F311" s="3"/>
      <c r="G311" s="3"/>
      <c r="H311" s="3"/>
      <c r="I311" s="3"/>
      <c r="J311" s="3"/>
      <c r="K311" s="18"/>
      <c r="L311" s="3"/>
      <c r="M311" s="18"/>
      <c r="N311" s="3"/>
      <c r="O311" s="18"/>
      <c r="P311" s="3"/>
      <c r="Q311" s="18"/>
      <c r="R311" s="3"/>
      <c r="S311" s="18"/>
      <c r="T311" s="3"/>
      <c r="U311" s="18"/>
      <c r="V311" s="3"/>
      <c r="W311" s="18"/>
      <c r="X311" s="3"/>
      <c r="Y311" s="18"/>
      <c r="Z311" s="3"/>
      <c r="AA311" s="18"/>
      <c r="AB311" s="3"/>
      <c r="AC311" s="18"/>
      <c r="AD311" s="3"/>
      <c r="AE311" s="18"/>
      <c r="AF311" s="18"/>
      <c r="AG311" s="18"/>
      <c r="AH311" s="3"/>
      <c r="AI311" s="18"/>
      <c r="AJ311" s="3"/>
      <c r="AK311" s="18"/>
      <c r="AL311" s="3"/>
      <c r="AM311" s="18"/>
      <c r="AN311" s="3"/>
      <c r="AO311" s="3"/>
      <c r="AP311" s="3"/>
      <c r="AQ311" s="3"/>
      <c r="AR311" s="3"/>
      <c r="AS311" s="3"/>
      <c r="AT311" s="3"/>
      <c r="AU311" s="3"/>
      <c r="AV311" s="3"/>
      <c r="AW311" s="40"/>
      <c r="AX311" s="41"/>
      <c r="AY311" s="3"/>
      <c r="AZ311" s="3"/>
      <c r="BA311" s="3"/>
      <c r="BB311" s="3"/>
      <c r="BC311" s="19"/>
      <c r="BD311" s="3"/>
      <c r="BE311" s="3"/>
      <c r="BF311" s="3"/>
      <c r="BG311" s="3"/>
      <c r="BH311" s="3"/>
      <c r="BI311" s="3"/>
      <c r="BJ311" s="3"/>
      <c r="BK311" s="19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</row>
    <row r="312" spans="1:94" s="20" customFormat="1" ht="23.25">
      <c r="A312" s="3"/>
      <c r="B312" s="3"/>
      <c r="C312" s="46" t="s">
        <v>389</v>
      </c>
      <c r="D312" s="30" t="s">
        <v>461</v>
      </c>
      <c r="E312" s="5"/>
      <c r="F312" s="3"/>
      <c r="G312" s="3"/>
      <c r="H312" s="3"/>
      <c r="I312" s="3"/>
      <c r="J312" s="3"/>
      <c r="K312" s="18"/>
      <c r="L312" s="3"/>
      <c r="M312" s="18"/>
      <c r="N312" s="3"/>
      <c r="O312" s="18"/>
      <c r="P312" s="3"/>
      <c r="Q312" s="18"/>
      <c r="R312" s="3"/>
      <c r="S312" s="18"/>
      <c r="T312" s="3"/>
      <c r="U312" s="18"/>
      <c r="V312" s="3"/>
      <c r="W312" s="18"/>
      <c r="X312" s="3"/>
      <c r="Y312" s="18"/>
      <c r="Z312" s="3"/>
      <c r="AA312" s="18"/>
      <c r="AB312" s="3"/>
      <c r="AC312" s="18"/>
      <c r="AD312" s="3"/>
      <c r="AE312" s="18"/>
      <c r="AF312" s="18"/>
      <c r="AG312" s="18"/>
      <c r="AH312" s="3"/>
      <c r="AI312" s="18"/>
      <c r="AJ312" s="3"/>
      <c r="AK312" s="18"/>
      <c r="AL312" s="3"/>
      <c r="AM312" s="18"/>
      <c r="AN312" s="3"/>
      <c r="AO312" s="3"/>
      <c r="AP312" s="3"/>
      <c r="AQ312" s="3"/>
      <c r="AR312" s="3"/>
      <c r="AS312" s="3"/>
      <c r="AT312" s="3"/>
      <c r="AU312" s="3"/>
      <c r="AV312" s="3"/>
      <c r="AW312" s="40"/>
      <c r="AX312" s="41"/>
      <c r="AY312" s="3"/>
      <c r="AZ312" s="3"/>
      <c r="BA312" s="3"/>
      <c r="BB312" s="3"/>
      <c r="BC312" s="19"/>
      <c r="BD312" s="3"/>
      <c r="BE312" s="3"/>
      <c r="BF312" s="3"/>
      <c r="BG312" s="3"/>
      <c r="BH312" s="3"/>
      <c r="BI312" s="3"/>
      <c r="BJ312" s="3"/>
      <c r="BK312" s="19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</row>
    <row r="313" spans="1:94" s="20" customFormat="1" ht="23.25">
      <c r="A313" s="3">
        <v>99</v>
      </c>
      <c r="B313" s="3">
        <v>40010066</v>
      </c>
      <c r="C313" s="5" t="s">
        <v>208</v>
      </c>
      <c r="D313" s="5" t="s">
        <v>172</v>
      </c>
      <c r="E313" s="5" t="s">
        <v>139</v>
      </c>
      <c r="F313" s="3">
        <v>5</v>
      </c>
      <c r="G313" s="3">
        <v>16</v>
      </c>
      <c r="H313" s="3">
        <v>4</v>
      </c>
      <c r="I313" s="3" t="s">
        <v>4</v>
      </c>
      <c r="J313" s="3">
        <v>0</v>
      </c>
      <c r="K313" s="18">
        <f>IF(J313=0,0,IF(J313&lt;10,1,IF(MOD(J313,30)&lt;10,ROUNDDOWN(J313/30,0),ROUNDUP(J313/30,0))))</f>
        <v>0</v>
      </c>
      <c r="L313" s="3">
        <v>0</v>
      </c>
      <c r="M313" s="18">
        <f>IF(L313=0,0,IF(L313&lt;10,1,IF(MOD(L313,30)&lt;10,ROUNDDOWN(L313/30,0),ROUNDUP(L313/30,0))))</f>
        <v>0</v>
      </c>
      <c r="N313" s="3">
        <v>0</v>
      </c>
      <c r="O313" s="18">
        <f>IF(N313=0,0,IF(N313&lt;10,1,IF(MOD(N313,30)&lt;10,ROUNDDOWN(N313/30,0),ROUNDUP(N313/30,0))))</f>
        <v>0</v>
      </c>
      <c r="P313" s="3">
        <v>20</v>
      </c>
      <c r="Q313" s="18">
        <f>IF(P313=0,0,IF(P313&lt;10,1,IF(MOD(P313,40)&lt;10,ROUNDDOWN(P313/40,0),ROUNDUP(P313/40,0))))</f>
        <v>1</v>
      </c>
      <c r="R313" s="3">
        <v>25</v>
      </c>
      <c r="S313" s="18">
        <f>IF(R313=0,0,IF(R313&lt;10,1,IF(MOD(R313,40)&lt;10,ROUNDDOWN(R313/40,0),ROUNDUP(R313/40,0))))</f>
        <v>1</v>
      </c>
      <c r="T313" s="3">
        <v>37</v>
      </c>
      <c r="U313" s="18">
        <f>IF(T313=0,0,IF(T313&lt;10,1,IF(MOD(T313,40)&lt;10,ROUNDDOWN(T313/40,0),ROUNDUP(T313/40,0))))</f>
        <v>1</v>
      </c>
      <c r="V313" s="3">
        <v>28</v>
      </c>
      <c r="W313" s="18">
        <f>IF(V313=0,0,IF(V313&lt;10,1,IF(MOD(V313,40)&lt;10,ROUNDDOWN(V313/40,0),ROUNDUP(V313/40,0))))</f>
        <v>1</v>
      </c>
      <c r="X313" s="3">
        <v>35</v>
      </c>
      <c r="Y313" s="18">
        <f>IF(X313=0,0,IF(X313&lt;10,1,IF(MOD(X313,40)&lt;10,ROUNDDOWN(X313/40,0),ROUNDUP(X313/40,0))))</f>
        <v>1</v>
      </c>
      <c r="Z313" s="3">
        <v>19</v>
      </c>
      <c r="AA313" s="18">
        <f>IF(Z313=0,0,IF(Z313&lt;10,1,IF(MOD(Z313,40)&lt;10,ROUNDDOWN(Z313/40,0),ROUNDUP(Z313/40,0))))</f>
        <v>1</v>
      </c>
      <c r="AB313" s="3"/>
      <c r="AC313" s="18">
        <f>IF(AB313=0,0,IF(AB313&lt;10,1,IF(MOD(AB313,40)&lt;10,ROUNDDOWN(AB313/40,0),ROUNDUP(AB313/40,0))))</f>
        <v>0</v>
      </c>
      <c r="AD313" s="3"/>
      <c r="AE313" s="18">
        <f>IF(AD313=0,0,IF(AD313&lt;10,1,IF(MOD(AD313,40)&lt;10,ROUNDDOWN(AD313/40,0),ROUNDUP(AD313/40,0))))</f>
        <v>0</v>
      </c>
      <c r="AF313" s="18"/>
      <c r="AG313" s="18">
        <f>IF(AF313=0,0,IF(AF313&lt;10,1,IF(MOD(AF313,40)&lt;10,ROUNDDOWN(AF313/40,0),ROUNDUP(AF313/40,0))))</f>
        <v>0</v>
      </c>
      <c r="AH313" s="3"/>
      <c r="AI313" s="18">
        <f>IF(AH313=0,0,IF(AH313&lt;10,1,IF(MOD(AH313,40)&lt;10,ROUNDDOWN(AH313/40,0),ROUNDUP(AH313/40,0))))</f>
        <v>0</v>
      </c>
      <c r="AJ313" s="3"/>
      <c r="AK313" s="18">
        <f>IF(AJ313=0,0,IF(AJ313&lt;10,1,IF(MOD(AJ313,40)&lt;10,ROUNDDOWN(AJ313/40,0),ROUNDUP(AJ313/40,0))))</f>
        <v>0</v>
      </c>
      <c r="AL313" s="3"/>
      <c r="AM313" s="18">
        <f>IF(AL313=0,0,IF(AL313&lt;10,1,IF(MOD(AL313,40)&lt;10,ROUNDDOWN(AL313/40,0),ROUNDUP(AL313/40,0))))</f>
        <v>0</v>
      </c>
      <c r="AN313" s="3">
        <f>SUM(J313+L313+N313+P313+R313+T313+V313+X313+Z313+AB313+AD313+AF313+AH313+AJ313+AL313)</f>
        <v>164</v>
      </c>
      <c r="AO313" s="3">
        <f>SUM(K313+M313+O313+Q313+S313+U313+W313+Y313+AA313+AC313+AE313+AG313+AI313+AK313+AM313)</f>
        <v>6</v>
      </c>
      <c r="AP313" s="3">
        <v>1</v>
      </c>
      <c r="AQ313" s="3">
        <v>8</v>
      </c>
      <c r="AR313" s="3">
        <f>SUM(AP313:AQ313)</f>
        <v>9</v>
      </c>
      <c r="AS313" s="3">
        <v>1</v>
      </c>
      <c r="AT313" s="3">
        <v>0</v>
      </c>
      <c r="AU313" s="3">
        <v>8</v>
      </c>
      <c r="AV313" s="3">
        <v>0</v>
      </c>
      <c r="AW313" s="40">
        <f>IF(AN313&lt;=0,0,IF(AN313&lt;=359,1,IF(AN313&lt;=719,2,IF(AN313&lt;=1079,3,IF(AN313&lt;=1679,4,IF(AN313&lt;=1680,5,IF(AN313&lt;=1680,1,5)))))))</f>
        <v>1</v>
      </c>
      <c r="AX313" s="41">
        <f>IF(AN313&gt;120,ROUND(((((K313+M313+O313)*30)+(J313+L313+N313))/50+(((Q313+S313+U313+W313+Y313+AA313)*40)+(P313+R313+T313+V313+X313+Z313))/50+(AC313+AE313+AG313+AI313+AK313+AM313)*2),0),IF((J313+L313+N313+P313+R313+T313+V313+X313+Z313)&lt;=0,0,IF((J313+L313+N313+P313+R313+T313+V313+X313+Z313)&lt;=20,1,IF((J313+L313+N313+P313+R313+T313+V313+X313+Z313)&lt;=40,2,IF((J313+L313+N313+P313+R313+T313+V313+X313+Z313)&lt;=60,3,IF((J313+L313+N313+P313+R313+T313+V313+X313+Z313)&lt;=80,4,IF((J313+L313+N313+P313+R313+T313+V313+X313+Z313)&lt;=100,5,IF((J313+L313+N313+P313+R313+T313+V313+X313+Z313)&lt;=120,6,0)))))))+((AC313+AE313+AG313+AI313+AK313+AM313)*2))</f>
        <v>8</v>
      </c>
      <c r="AY313" s="3">
        <f>SUM(AW313:AX313)</f>
        <v>9</v>
      </c>
      <c r="AZ313" s="3">
        <f>SUM(AP313)-AW313</f>
        <v>0</v>
      </c>
      <c r="BA313" s="3">
        <f>SUM(AQ313)-AX313</f>
        <v>0</v>
      </c>
      <c r="BB313" s="3">
        <f>SUM(AR313)-AY313</f>
        <v>0</v>
      </c>
      <c r="BC313" s="19">
        <f>SUM(BB313)/AY313*100</f>
        <v>0</v>
      </c>
      <c r="BD313" s="3"/>
      <c r="BE313" s="3"/>
      <c r="BF313" s="3"/>
      <c r="BG313" s="3"/>
      <c r="BH313" s="3"/>
      <c r="BI313" s="3"/>
      <c r="BJ313" s="3">
        <f>BB313+BE313+BF313+BG313+BH313+BI313-BD313</f>
        <v>0</v>
      </c>
      <c r="BK313" s="19">
        <f>SUM(BJ313)/AY313*100</f>
        <v>0</v>
      </c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</row>
    <row r="314" spans="1:94" s="20" customFormat="1" ht="23.25">
      <c r="A314" s="3"/>
      <c r="B314" s="3"/>
      <c r="C314" s="29" t="s">
        <v>261</v>
      </c>
      <c r="D314" s="30" t="s">
        <v>323</v>
      </c>
      <c r="E314" s="5"/>
      <c r="F314" s="3"/>
      <c r="G314" s="3"/>
      <c r="H314" s="3"/>
      <c r="I314" s="3"/>
      <c r="J314" s="3"/>
      <c r="K314" s="18"/>
      <c r="L314" s="3"/>
      <c r="M314" s="18"/>
      <c r="N314" s="3"/>
      <c r="O314" s="18"/>
      <c r="P314" s="3"/>
      <c r="Q314" s="18"/>
      <c r="R314" s="3"/>
      <c r="S314" s="18"/>
      <c r="T314" s="3"/>
      <c r="U314" s="18"/>
      <c r="V314" s="3"/>
      <c r="W314" s="18"/>
      <c r="X314" s="3"/>
      <c r="Y314" s="18"/>
      <c r="Z314" s="3"/>
      <c r="AA314" s="18"/>
      <c r="AB314" s="3"/>
      <c r="AC314" s="18"/>
      <c r="AD314" s="3"/>
      <c r="AE314" s="18"/>
      <c r="AF314" s="18"/>
      <c r="AG314" s="18"/>
      <c r="AH314" s="3"/>
      <c r="AI314" s="18"/>
      <c r="AJ314" s="3"/>
      <c r="AK314" s="18"/>
      <c r="AL314" s="3"/>
      <c r="AM314" s="18"/>
      <c r="AN314" s="3"/>
      <c r="AO314" s="3"/>
      <c r="AP314" s="3"/>
      <c r="AQ314" s="3"/>
      <c r="AR314" s="3"/>
      <c r="AS314" s="3"/>
      <c r="AT314" s="3"/>
      <c r="AU314" s="3"/>
      <c r="AV314" s="3"/>
      <c r="AW314" s="40"/>
      <c r="AX314" s="41"/>
      <c r="AY314" s="3"/>
      <c r="AZ314" s="3"/>
      <c r="BA314" s="3"/>
      <c r="BB314" s="3"/>
      <c r="BC314" s="19"/>
      <c r="BD314" s="3"/>
      <c r="BE314" s="3"/>
      <c r="BF314" s="3"/>
      <c r="BG314" s="3"/>
      <c r="BH314" s="3"/>
      <c r="BI314" s="3"/>
      <c r="BJ314" s="3"/>
      <c r="BK314" s="19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</row>
    <row r="315" spans="1:94" s="20" customFormat="1" ht="23.25">
      <c r="A315" s="3"/>
      <c r="B315" s="3"/>
      <c r="C315" s="46" t="s">
        <v>389</v>
      </c>
      <c r="D315" s="30" t="s">
        <v>528</v>
      </c>
      <c r="E315" s="5"/>
      <c r="F315" s="3"/>
      <c r="G315" s="3"/>
      <c r="H315" s="3"/>
      <c r="I315" s="3"/>
      <c r="J315" s="3"/>
      <c r="K315" s="18"/>
      <c r="L315" s="3"/>
      <c r="M315" s="18"/>
      <c r="N315" s="3"/>
      <c r="O315" s="18"/>
      <c r="P315" s="3"/>
      <c r="Q315" s="18"/>
      <c r="R315" s="3"/>
      <c r="S315" s="18"/>
      <c r="T315" s="3"/>
      <c r="U315" s="18"/>
      <c r="V315" s="3"/>
      <c r="W315" s="18"/>
      <c r="X315" s="3"/>
      <c r="Y315" s="18"/>
      <c r="Z315" s="3"/>
      <c r="AA315" s="18"/>
      <c r="AB315" s="3"/>
      <c r="AC315" s="18"/>
      <c r="AD315" s="3"/>
      <c r="AE315" s="18"/>
      <c r="AF315" s="18"/>
      <c r="AG315" s="18"/>
      <c r="AH315" s="3"/>
      <c r="AI315" s="18"/>
      <c r="AJ315" s="3"/>
      <c r="AK315" s="18"/>
      <c r="AL315" s="3"/>
      <c r="AM315" s="18"/>
      <c r="AN315" s="3"/>
      <c r="AO315" s="3"/>
      <c r="AP315" s="3"/>
      <c r="AQ315" s="3"/>
      <c r="AR315" s="3"/>
      <c r="AS315" s="3"/>
      <c r="AT315" s="3"/>
      <c r="AU315" s="3"/>
      <c r="AV315" s="3"/>
      <c r="AW315" s="40"/>
      <c r="AX315" s="41"/>
      <c r="AY315" s="3"/>
      <c r="AZ315" s="3"/>
      <c r="BA315" s="3"/>
      <c r="BB315" s="3"/>
      <c r="BC315" s="19"/>
      <c r="BD315" s="3"/>
      <c r="BE315" s="3"/>
      <c r="BF315" s="3"/>
      <c r="BG315" s="3"/>
      <c r="BH315" s="3"/>
      <c r="BI315" s="3"/>
      <c r="BJ315" s="3"/>
      <c r="BK315" s="19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</row>
    <row r="316" spans="1:94" s="20" customFormat="1" ht="23.25">
      <c r="A316" s="3">
        <v>100</v>
      </c>
      <c r="B316" s="3">
        <v>40010103</v>
      </c>
      <c r="C316" s="5" t="s">
        <v>33</v>
      </c>
      <c r="D316" s="5" t="s">
        <v>179</v>
      </c>
      <c r="E316" s="5" t="s">
        <v>139</v>
      </c>
      <c r="F316" s="3">
        <v>2</v>
      </c>
      <c r="G316" s="3">
        <v>30</v>
      </c>
      <c r="H316" s="3">
        <v>1</v>
      </c>
      <c r="I316" s="3" t="s">
        <v>4</v>
      </c>
      <c r="J316" s="3">
        <v>2</v>
      </c>
      <c r="K316" s="18">
        <f>IF(J316=0,0,IF(J316&lt;10,1,IF(MOD(J316,30)&lt;10,ROUNDDOWN(J316/30,0),ROUNDUP(J316/30,0))))</f>
        <v>1</v>
      </c>
      <c r="L316" s="3">
        <v>12</v>
      </c>
      <c r="M316" s="18">
        <f>IF(L316=0,0,IF(L316&lt;10,1,IF(MOD(L316,30)&lt;10,ROUNDDOWN(L316/30,0),ROUNDUP(L316/30,0))))</f>
        <v>1</v>
      </c>
      <c r="N316" s="3">
        <v>16</v>
      </c>
      <c r="O316" s="18">
        <f>IF(N316=0,0,IF(N316&lt;10,1,IF(MOD(N316,30)&lt;10,ROUNDDOWN(N316/30,0),ROUNDUP(N316/30,0))))</f>
        <v>1</v>
      </c>
      <c r="P316" s="3">
        <v>19</v>
      </c>
      <c r="Q316" s="18">
        <f>IF(P316=0,0,IF(P316&lt;10,1,IF(MOD(P316,40)&lt;10,ROUNDDOWN(P316/40,0),ROUNDUP(P316/40,0))))</f>
        <v>1</v>
      </c>
      <c r="R316" s="3">
        <v>22</v>
      </c>
      <c r="S316" s="18">
        <f>IF(R316=0,0,IF(R316&lt;10,1,IF(MOD(R316,40)&lt;10,ROUNDDOWN(R316/40,0),ROUNDUP(R316/40,0))))</f>
        <v>1</v>
      </c>
      <c r="T316" s="3">
        <v>13</v>
      </c>
      <c r="U316" s="18">
        <f>IF(T316=0,0,IF(T316&lt;10,1,IF(MOD(T316,40)&lt;10,ROUNDDOWN(T316/40,0),ROUNDUP(T316/40,0))))</f>
        <v>1</v>
      </c>
      <c r="V316" s="3">
        <v>15</v>
      </c>
      <c r="W316" s="18">
        <f>IF(V316=0,0,IF(V316&lt;10,1,IF(MOD(V316,40)&lt;10,ROUNDDOWN(V316/40,0),ROUNDUP(V316/40,0))))</f>
        <v>1</v>
      </c>
      <c r="X316" s="3">
        <v>20</v>
      </c>
      <c r="Y316" s="18">
        <f>IF(X316=0,0,IF(X316&lt;10,1,IF(MOD(X316,40)&lt;10,ROUNDDOWN(X316/40,0),ROUNDUP(X316/40,0))))</f>
        <v>1</v>
      </c>
      <c r="Z316" s="3">
        <v>11</v>
      </c>
      <c r="AA316" s="18">
        <f>IF(Z316=0,0,IF(Z316&lt;10,1,IF(MOD(Z316,40)&lt;10,ROUNDDOWN(Z316/40,0),ROUNDUP(Z316/40,0))))</f>
        <v>1</v>
      </c>
      <c r="AB316" s="3">
        <v>11</v>
      </c>
      <c r="AC316" s="18">
        <f>IF(AB316=0,0,IF(AB316&lt;10,1,IF(MOD(AB316,40)&lt;10,ROUNDDOWN(AB316/40,0),ROUNDUP(AB316/40,0))))</f>
        <v>1</v>
      </c>
      <c r="AD316" s="3">
        <v>10</v>
      </c>
      <c r="AE316" s="18">
        <f>IF(AD316=0,0,IF(AD316&lt;10,1,IF(MOD(AD316,40)&lt;10,ROUNDDOWN(AD316/40,0),ROUNDUP(AD316/40,0))))</f>
        <v>1</v>
      </c>
      <c r="AF316" s="18">
        <v>10</v>
      </c>
      <c r="AG316" s="18">
        <f>IF(AF316=0,0,IF(AF316&lt;10,1,IF(MOD(AF316,40)&lt;10,ROUNDDOWN(AF316/40,0),ROUNDUP(AF316/40,0))))</f>
        <v>1</v>
      </c>
      <c r="AH316" s="3"/>
      <c r="AI316" s="18">
        <f>IF(AH316=0,0,IF(AH316&lt;10,1,IF(MOD(AH316,40)&lt;10,ROUNDDOWN(AH316/40,0),ROUNDUP(AH316/40,0))))</f>
        <v>0</v>
      </c>
      <c r="AJ316" s="3"/>
      <c r="AK316" s="18">
        <f>IF(AJ316=0,0,IF(AJ316&lt;10,1,IF(MOD(AJ316,40)&lt;10,ROUNDDOWN(AJ316/40,0),ROUNDUP(AJ316/40,0))))</f>
        <v>0</v>
      </c>
      <c r="AL316" s="3"/>
      <c r="AM316" s="18">
        <f>IF(AL316=0,0,IF(AL316&lt;10,1,IF(MOD(AL316,40)&lt;10,ROUNDDOWN(AL316/40,0),ROUNDUP(AL316/40,0))))</f>
        <v>0</v>
      </c>
      <c r="AN316" s="2">
        <f>SUM(J316+L316+N316+P316+R316+T316+V316+X316+Z316+AB316+AD316+AF316+AH316+AJ316+AL316)</f>
        <v>161</v>
      </c>
      <c r="AO316" s="3">
        <f>SUM(K316+M316+O316+Q316+S316+U316+W316+Y316+AA316+AC316+AE316+AG316+AI316+AK316+AM316)</f>
        <v>12</v>
      </c>
      <c r="AP316" s="3">
        <v>1</v>
      </c>
      <c r="AQ316" s="3">
        <v>15</v>
      </c>
      <c r="AR316" s="3">
        <f>SUM(AP316:AQ316)</f>
        <v>16</v>
      </c>
      <c r="AS316" s="3">
        <v>1</v>
      </c>
      <c r="AT316" s="3">
        <v>0</v>
      </c>
      <c r="AU316" s="3">
        <v>15</v>
      </c>
      <c r="AV316" s="3">
        <v>0</v>
      </c>
      <c r="AW316" s="40">
        <f>IF(AN316&lt;=0,0,IF(AN316&lt;=359,1,IF(AN316&lt;=719,2,IF(AN316&lt;=1079,3,IF(AN316&lt;=1679,4,IF(AN316&lt;=1680,5,IF(AN316&lt;=1680,1,5)))))))</f>
        <v>1</v>
      </c>
      <c r="AX316" s="41">
        <f>IF(AN316&gt;120,ROUND(((((K316+M316+O316)*30)+(J316+L316+N316))/50+(((Q316+S316+U316+W316+Y316+AA316)*40)+(P316+R316+T316+V316+X316+Z316))/50+(AC316+AE316+AG316+AI316+AK316+AM316)*2),0),IF((J316+L316+N316+P316+R316+T316+V316+X316+Z316)&lt;=0,0,IF((J316+L316+N316+P316+R316+T316+V316+X316+Z316)&lt;=20,1,IF((J316+L316+N316+P316+R316+T316+V316+X316+Z316)&lt;=40,2,IF((J316+L316+N316+P316+R316+T316+V316+X316+Z316)&lt;=60,3,IF((J316+L316+N316+P316+R316+T316+V316+X316+Z316)&lt;=80,4,IF((J316+L316+N316+P316+R316+T316+V316+X316+Z316)&lt;=100,5,IF((J316+L316+N316+P316+R316+T316+V316+X316+Z316)&lt;=120,6,0)))))))+((AC316+AE316+AG316+AI316+AK316+AM316)*2))</f>
        <v>15</v>
      </c>
      <c r="AY316" s="3">
        <f>SUM(AW316:AX316)</f>
        <v>16</v>
      </c>
      <c r="AZ316" s="3">
        <f>SUM(AP316)-AW316</f>
        <v>0</v>
      </c>
      <c r="BA316" s="3">
        <f>SUM(AQ316)-AX316</f>
        <v>0</v>
      </c>
      <c r="BB316" s="3">
        <f>SUM(AR316)-AY316</f>
        <v>0</v>
      </c>
      <c r="BC316" s="19">
        <f>SUM(BB316)/AY316*100</f>
        <v>0</v>
      </c>
      <c r="BD316" s="3">
        <v>1</v>
      </c>
      <c r="BE316" s="3"/>
      <c r="BF316" s="3"/>
      <c r="BG316" s="3"/>
      <c r="BH316" s="3"/>
      <c r="BI316" s="3"/>
      <c r="BJ316" s="3">
        <f>BB316+BE316+BF316+BG316+BH316+BI316-BD316</f>
        <v>-1</v>
      </c>
      <c r="BK316" s="19">
        <f>SUM(BJ316)/AY316*100</f>
        <v>-6.25</v>
      </c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</row>
    <row r="317" spans="1:94" s="20" customFormat="1" ht="23.25">
      <c r="A317" s="3"/>
      <c r="B317" s="3"/>
      <c r="C317" s="29" t="s">
        <v>261</v>
      </c>
      <c r="D317" s="30" t="s">
        <v>336</v>
      </c>
      <c r="E317" s="5"/>
      <c r="F317" s="3"/>
      <c r="G317" s="3"/>
      <c r="H317" s="3"/>
      <c r="I317" s="3"/>
      <c r="J317" s="3"/>
      <c r="K317" s="18"/>
      <c r="L317" s="3"/>
      <c r="M317" s="18"/>
      <c r="N317" s="3"/>
      <c r="O317" s="18"/>
      <c r="P317" s="3"/>
      <c r="Q317" s="18"/>
      <c r="R317" s="3"/>
      <c r="S317" s="18"/>
      <c r="T317" s="3"/>
      <c r="U317" s="18"/>
      <c r="V317" s="3"/>
      <c r="W317" s="18"/>
      <c r="X317" s="3"/>
      <c r="Y317" s="18"/>
      <c r="Z317" s="3"/>
      <c r="AA317" s="18"/>
      <c r="AB317" s="3"/>
      <c r="AC317" s="18"/>
      <c r="AD317" s="3"/>
      <c r="AE317" s="18"/>
      <c r="AF317" s="18"/>
      <c r="AG317" s="18"/>
      <c r="AH317" s="3"/>
      <c r="AI317" s="18"/>
      <c r="AJ317" s="3"/>
      <c r="AK317" s="18"/>
      <c r="AL317" s="3"/>
      <c r="AM317" s="18"/>
      <c r="AN317" s="2"/>
      <c r="AO317" s="3"/>
      <c r="AP317" s="3"/>
      <c r="AQ317" s="3"/>
      <c r="AR317" s="3"/>
      <c r="AS317" s="3"/>
      <c r="AT317" s="3"/>
      <c r="AU317" s="3"/>
      <c r="AV317" s="3"/>
      <c r="AW317" s="40"/>
      <c r="AX317" s="41"/>
      <c r="AY317" s="3"/>
      <c r="AZ317" s="3"/>
      <c r="BA317" s="3"/>
      <c r="BB317" s="3"/>
      <c r="BC317" s="19"/>
      <c r="BD317" s="3"/>
      <c r="BE317" s="3"/>
      <c r="BF317" s="3"/>
      <c r="BG317" s="3"/>
      <c r="BH317" s="3"/>
      <c r="BI317" s="3"/>
      <c r="BJ317" s="3"/>
      <c r="BK317" s="19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</row>
    <row r="318" spans="1:94" s="20" customFormat="1" ht="23.25">
      <c r="A318" s="3"/>
      <c r="B318" s="3"/>
      <c r="C318" s="46" t="s">
        <v>389</v>
      </c>
      <c r="D318" s="30" t="s">
        <v>529</v>
      </c>
      <c r="E318" s="5"/>
      <c r="F318" s="3"/>
      <c r="G318" s="3"/>
      <c r="H318" s="3"/>
      <c r="I318" s="3"/>
      <c r="J318" s="3"/>
      <c r="K318" s="18"/>
      <c r="L318" s="3"/>
      <c r="M318" s="18"/>
      <c r="N318" s="3"/>
      <c r="O318" s="18"/>
      <c r="P318" s="3"/>
      <c r="Q318" s="18"/>
      <c r="R318" s="3"/>
      <c r="S318" s="18"/>
      <c r="T318" s="3"/>
      <c r="U318" s="18"/>
      <c r="V318" s="3"/>
      <c r="W318" s="18"/>
      <c r="X318" s="3"/>
      <c r="Y318" s="18"/>
      <c r="Z318" s="3"/>
      <c r="AA318" s="18"/>
      <c r="AB318" s="3"/>
      <c r="AC318" s="18"/>
      <c r="AD318" s="3"/>
      <c r="AE318" s="18"/>
      <c r="AF318" s="18"/>
      <c r="AG318" s="18"/>
      <c r="AH318" s="3"/>
      <c r="AI318" s="18"/>
      <c r="AJ318" s="3"/>
      <c r="AK318" s="18"/>
      <c r="AL318" s="3"/>
      <c r="AM318" s="18"/>
      <c r="AN318" s="2"/>
      <c r="AO318" s="3"/>
      <c r="AP318" s="3"/>
      <c r="AQ318" s="3"/>
      <c r="AR318" s="3"/>
      <c r="AS318" s="3"/>
      <c r="AT318" s="3"/>
      <c r="AU318" s="3"/>
      <c r="AV318" s="3"/>
      <c r="AW318" s="40"/>
      <c r="AX318" s="41"/>
      <c r="AY318" s="3"/>
      <c r="AZ318" s="3"/>
      <c r="BA318" s="3"/>
      <c r="BB318" s="3"/>
      <c r="BC318" s="19"/>
      <c r="BD318" s="3"/>
      <c r="BE318" s="3"/>
      <c r="BF318" s="3"/>
      <c r="BG318" s="3"/>
      <c r="BH318" s="3"/>
      <c r="BI318" s="3"/>
      <c r="BJ318" s="3"/>
      <c r="BK318" s="19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</row>
    <row r="319" spans="1:94" s="20" customFormat="1" ht="23.25">
      <c r="A319" s="3">
        <v>101</v>
      </c>
      <c r="B319" s="3">
        <v>40010148</v>
      </c>
      <c r="C319" s="5" t="s">
        <v>201</v>
      </c>
      <c r="D319" s="5" t="s">
        <v>198</v>
      </c>
      <c r="E319" s="5" t="s">
        <v>2</v>
      </c>
      <c r="F319" s="3">
        <v>8</v>
      </c>
      <c r="G319" s="3">
        <v>30</v>
      </c>
      <c r="H319" s="3">
        <v>4</v>
      </c>
      <c r="I319" s="3" t="s">
        <v>4</v>
      </c>
      <c r="J319" s="3">
        <v>0</v>
      </c>
      <c r="K319" s="18">
        <f>IF(J319=0,0,IF(J319&lt;10,1,IF(MOD(J319,30)&lt;10,ROUNDDOWN(J319/30,0),ROUNDUP(J319/30,0))))</f>
        <v>0</v>
      </c>
      <c r="L319" s="3">
        <v>14</v>
      </c>
      <c r="M319" s="18">
        <f>IF(L319=0,0,IF(L319&lt;10,1,IF(MOD(L319,30)&lt;10,ROUNDDOWN(L319/30,0),ROUNDUP(L319/30,0))))</f>
        <v>1</v>
      </c>
      <c r="N319" s="3">
        <v>15</v>
      </c>
      <c r="O319" s="18">
        <f>IF(N319=0,0,IF(N319&lt;10,1,IF(MOD(N319,30)&lt;10,ROUNDDOWN(N319/30,0),ROUNDUP(N319/30,0))))</f>
        <v>1</v>
      </c>
      <c r="P319" s="3">
        <v>9</v>
      </c>
      <c r="Q319" s="18">
        <f>IF(P319=0,0,IF(P319&lt;10,1,IF(MOD(P319,40)&lt;10,ROUNDDOWN(P319/40,0),ROUNDUP(P319/40,0))))</f>
        <v>1</v>
      </c>
      <c r="R319" s="3">
        <v>22</v>
      </c>
      <c r="S319" s="18">
        <f>IF(R319=0,0,IF(R319&lt;10,1,IF(MOD(R319,40)&lt;10,ROUNDDOWN(R319/40,0),ROUNDUP(R319/40,0))))</f>
        <v>1</v>
      </c>
      <c r="T319" s="3">
        <v>17</v>
      </c>
      <c r="U319" s="18">
        <f>IF(T319=0,0,IF(T319&lt;10,1,IF(MOD(T319,40)&lt;10,ROUNDDOWN(T319/40,0),ROUNDUP(T319/40,0))))</f>
        <v>1</v>
      </c>
      <c r="V319" s="3">
        <v>20</v>
      </c>
      <c r="W319" s="18">
        <f>IF(V319=0,0,IF(V319&lt;10,1,IF(MOD(V319,40)&lt;10,ROUNDDOWN(V319/40,0),ROUNDUP(V319/40,0))))</f>
        <v>1</v>
      </c>
      <c r="X319" s="3">
        <v>11</v>
      </c>
      <c r="Y319" s="18">
        <f>IF(X319=0,0,IF(X319&lt;10,1,IF(MOD(X319,40)&lt;10,ROUNDDOWN(X319/40,0),ROUNDUP(X319/40,0))))</f>
        <v>1</v>
      </c>
      <c r="Z319" s="3">
        <v>15</v>
      </c>
      <c r="AA319" s="18">
        <f>IF(Z319=0,0,IF(Z319&lt;10,1,IF(MOD(Z319,40)&lt;10,ROUNDDOWN(Z319/40,0),ROUNDUP(Z319/40,0))))</f>
        <v>1</v>
      </c>
      <c r="AB319" s="3">
        <v>20</v>
      </c>
      <c r="AC319" s="18">
        <f>IF(AB319=0,0,IF(AB319&lt;10,1,IF(MOD(AB319,40)&lt;10,ROUNDDOWN(AB319/40,0),ROUNDUP(AB319/40,0))))</f>
        <v>1</v>
      </c>
      <c r="AD319" s="3">
        <v>6</v>
      </c>
      <c r="AE319" s="18">
        <f>IF(AD319=0,0,IF(AD319&lt;10,1,IF(MOD(AD319,40)&lt;10,ROUNDDOWN(AD319/40,0),ROUNDUP(AD319/40,0))))</f>
        <v>1</v>
      </c>
      <c r="AF319" s="18">
        <v>7</v>
      </c>
      <c r="AG319" s="18">
        <f>IF(AF319=0,0,IF(AF319&lt;10,1,IF(MOD(AF319,40)&lt;10,ROUNDDOWN(AF319/40,0),ROUNDUP(AF319/40,0))))</f>
        <v>1</v>
      </c>
      <c r="AH319" s="3"/>
      <c r="AI319" s="18">
        <f>IF(AH319=0,0,IF(AH319&lt;10,1,IF(MOD(AH319,40)&lt;10,ROUNDDOWN(AH319/40,0),ROUNDUP(AH319/40,0))))</f>
        <v>0</v>
      </c>
      <c r="AJ319" s="3"/>
      <c r="AK319" s="18">
        <f>IF(AJ319=0,0,IF(AJ319&lt;10,1,IF(MOD(AJ319,40)&lt;10,ROUNDDOWN(AJ319/40,0),ROUNDUP(AJ319/40,0))))</f>
        <v>0</v>
      </c>
      <c r="AL319" s="3"/>
      <c r="AM319" s="18">
        <f>IF(AL319=0,0,IF(AL319&lt;10,1,IF(MOD(AL319,40)&lt;10,ROUNDDOWN(AL319/40,0),ROUNDUP(AL319/40,0))))</f>
        <v>0</v>
      </c>
      <c r="AN319" s="2">
        <f>SUM(J319+L319+N319+P319+R319+T319+V319+X319+Z319+AB319+AD319+AF319+AH319+AJ319+AL319)</f>
        <v>156</v>
      </c>
      <c r="AO319" s="3">
        <f>SUM(K319+M319+O319+Q319+S319+U319+W319+Y319+AA319+AC319+AE319+AG319+AI319+AK319+AM319)</f>
        <v>11</v>
      </c>
      <c r="AP319" s="3">
        <v>1</v>
      </c>
      <c r="AQ319" s="3">
        <v>14</v>
      </c>
      <c r="AR319" s="3">
        <f>SUM(AP319:AQ319)</f>
        <v>15</v>
      </c>
      <c r="AS319" s="3">
        <v>1</v>
      </c>
      <c r="AT319" s="3">
        <v>0</v>
      </c>
      <c r="AU319" s="3">
        <v>14</v>
      </c>
      <c r="AV319" s="3">
        <v>0</v>
      </c>
      <c r="AW319" s="40">
        <f>IF(AN319&lt;=0,0,IF(AN319&lt;=359,1,IF(AN319&lt;=719,2,IF(AN319&lt;=1079,3,IF(AN319&lt;=1679,4,IF(AN319&lt;=1680,5,IF(AN319&lt;=1680,1,5)))))))</f>
        <v>1</v>
      </c>
      <c r="AX319" s="41">
        <f>IF(AN319&gt;120,ROUND(((((K319+M319+O319)*30)+(J319+L319+N319))/50+(((Q319+S319+U319+W319+Y319+AA319)*40)+(P319+R319+T319+V319+X319+Z319))/50+(AC319+AE319+AG319+AI319+AK319+AM319)*2),0),IF((J319+L319+N319+P319+R319+T319+V319+X319+Z319)&lt;=0,0,IF((J319+L319+N319+P319+R319+T319+V319+X319+Z319)&lt;=20,1,IF((J319+L319+N319+P319+R319+T319+V319+X319+Z319)&lt;=40,2,IF((J319+L319+N319+P319+R319+T319+V319+X319+Z319)&lt;=60,3,IF((J319+L319+N319+P319+R319+T319+V319+X319+Z319)&lt;=80,4,IF((J319+L319+N319+P319+R319+T319+V319+X319+Z319)&lt;=100,5,IF((J319+L319+N319+P319+R319+T319+V319+X319+Z319)&lt;=120,6,0)))))))+((AC319+AE319+AG319+AI319+AK319+AM319)*2))</f>
        <v>14</v>
      </c>
      <c r="AY319" s="3">
        <f>SUM(AW319:AX319)</f>
        <v>15</v>
      </c>
      <c r="AZ319" s="3">
        <f>SUM(AP319)-AW319</f>
        <v>0</v>
      </c>
      <c r="BA319" s="3">
        <f>SUM(AQ319)-AX319</f>
        <v>0</v>
      </c>
      <c r="BB319" s="3">
        <f>SUM(AR319)-AY319</f>
        <v>0</v>
      </c>
      <c r="BC319" s="19">
        <f>SUM(BB319)/AY319*100</f>
        <v>0</v>
      </c>
      <c r="BD319" s="3"/>
      <c r="BE319" s="3"/>
      <c r="BF319" s="3"/>
      <c r="BG319" s="3"/>
      <c r="BH319" s="3">
        <v>1</v>
      </c>
      <c r="BI319" s="3"/>
      <c r="BJ319" s="3">
        <f>BB319+BE319+BF319+BG319+BH319+BI319-BD319</f>
        <v>1</v>
      </c>
      <c r="BK319" s="19">
        <f>SUM(BJ319)/AY319*100</f>
        <v>6.666666666666667</v>
      </c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</row>
    <row r="320" spans="1:94" s="20" customFormat="1" ht="23.25">
      <c r="A320" s="3"/>
      <c r="B320" s="3"/>
      <c r="C320" s="29" t="s">
        <v>261</v>
      </c>
      <c r="D320" s="30" t="s">
        <v>337</v>
      </c>
      <c r="E320" s="5"/>
      <c r="F320" s="3"/>
      <c r="G320" s="3"/>
      <c r="H320" s="3"/>
      <c r="I320" s="3"/>
      <c r="J320" s="3"/>
      <c r="K320" s="18"/>
      <c r="L320" s="3"/>
      <c r="M320" s="18"/>
      <c r="N320" s="3"/>
      <c r="O320" s="18"/>
      <c r="P320" s="3"/>
      <c r="Q320" s="18"/>
      <c r="R320" s="3"/>
      <c r="S320" s="18"/>
      <c r="T320" s="3"/>
      <c r="U320" s="18"/>
      <c r="V320" s="3"/>
      <c r="W320" s="18"/>
      <c r="X320" s="3"/>
      <c r="Y320" s="18"/>
      <c r="Z320" s="3"/>
      <c r="AA320" s="18"/>
      <c r="AB320" s="3"/>
      <c r="AC320" s="18"/>
      <c r="AD320" s="3"/>
      <c r="AE320" s="18"/>
      <c r="AF320" s="18"/>
      <c r="AG320" s="18"/>
      <c r="AH320" s="3"/>
      <c r="AI320" s="18"/>
      <c r="AJ320" s="3"/>
      <c r="AK320" s="18"/>
      <c r="AL320" s="3"/>
      <c r="AM320" s="18"/>
      <c r="AN320" s="2"/>
      <c r="AO320" s="3"/>
      <c r="AP320" s="3"/>
      <c r="AQ320" s="3"/>
      <c r="AR320" s="3"/>
      <c r="AS320" s="3"/>
      <c r="AT320" s="3"/>
      <c r="AU320" s="3"/>
      <c r="AV320" s="3"/>
      <c r="AW320" s="40"/>
      <c r="AX320" s="41"/>
      <c r="AY320" s="3"/>
      <c r="AZ320" s="3"/>
      <c r="BA320" s="3"/>
      <c r="BB320" s="3"/>
      <c r="BC320" s="19"/>
      <c r="BD320" s="3"/>
      <c r="BE320" s="3"/>
      <c r="BF320" s="3"/>
      <c r="BG320" s="3"/>
      <c r="BH320" s="3"/>
      <c r="BI320" s="3"/>
      <c r="BJ320" s="3"/>
      <c r="BK320" s="19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</row>
    <row r="321" spans="1:94" s="20" customFormat="1" ht="23.25">
      <c r="A321" s="3"/>
      <c r="B321" s="3"/>
      <c r="C321" s="46" t="s">
        <v>389</v>
      </c>
      <c r="D321" s="30" t="s">
        <v>549</v>
      </c>
      <c r="E321" s="5"/>
      <c r="F321" s="3"/>
      <c r="G321" s="3"/>
      <c r="H321" s="3"/>
      <c r="I321" s="3"/>
      <c r="J321" s="3"/>
      <c r="K321" s="18"/>
      <c r="L321" s="3"/>
      <c r="M321" s="18"/>
      <c r="N321" s="3"/>
      <c r="O321" s="18"/>
      <c r="P321" s="3"/>
      <c r="Q321" s="18"/>
      <c r="R321" s="3"/>
      <c r="S321" s="18"/>
      <c r="T321" s="3"/>
      <c r="U321" s="18"/>
      <c r="V321" s="3"/>
      <c r="W321" s="18"/>
      <c r="X321" s="3"/>
      <c r="Y321" s="18"/>
      <c r="Z321" s="3"/>
      <c r="AA321" s="18"/>
      <c r="AB321" s="3"/>
      <c r="AC321" s="18"/>
      <c r="AD321" s="3"/>
      <c r="AE321" s="18"/>
      <c r="AF321" s="18"/>
      <c r="AG321" s="18"/>
      <c r="AH321" s="3"/>
      <c r="AI321" s="18"/>
      <c r="AJ321" s="3"/>
      <c r="AK321" s="18"/>
      <c r="AL321" s="3"/>
      <c r="AM321" s="18"/>
      <c r="AN321" s="2"/>
      <c r="AO321" s="3"/>
      <c r="AP321" s="3"/>
      <c r="AQ321" s="3"/>
      <c r="AR321" s="3"/>
      <c r="AS321" s="3"/>
      <c r="AT321" s="3"/>
      <c r="AU321" s="3"/>
      <c r="AV321" s="3"/>
      <c r="AW321" s="40"/>
      <c r="AX321" s="41"/>
      <c r="AY321" s="3"/>
      <c r="AZ321" s="3"/>
      <c r="BA321" s="3"/>
      <c r="BB321" s="3"/>
      <c r="BC321" s="19"/>
      <c r="BD321" s="3"/>
      <c r="BE321" s="3"/>
      <c r="BF321" s="3"/>
      <c r="BG321" s="3"/>
      <c r="BH321" s="3"/>
      <c r="BI321" s="3"/>
      <c r="BJ321" s="3"/>
      <c r="BK321" s="19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</row>
    <row r="322" spans="1:94" s="20" customFormat="1" ht="23.25">
      <c r="A322" s="3">
        <v>102</v>
      </c>
      <c r="B322" s="3">
        <v>40010158</v>
      </c>
      <c r="C322" s="5" t="s">
        <v>21</v>
      </c>
      <c r="D322" s="5" t="s">
        <v>206</v>
      </c>
      <c r="E322" s="5" t="s">
        <v>5</v>
      </c>
      <c r="F322" s="3">
        <v>10</v>
      </c>
      <c r="G322" s="3">
        <v>30</v>
      </c>
      <c r="H322" s="3">
        <v>1</v>
      </c>
      <c r="I322" s="3" t="s">
        <v>4</v>
      </c>
      <c r="J322" s="3">
        <v>19</v>
      </c>
      <c r="K322" s="18">
        <f>IF(J322=0,0,IF(J322&lt;10,1,IF(MOD(J322,30)&lt;10,ROUNDDOWN(J322/30,0),ROUNDUP(J322/30,0))))</f>
        <v>1</v>
      </c>
      <c r="L322" s="3">
        <v>16</v>
      </c>
      <c r="M322" s="18">
        <f>IF(L322=0,0,IF(L322&lt;10,1,IF(MOD(L322,30)&lt;10,ROUNDDOWN(L322/30,0),ROUNDUP(L322/30,0))))</f>
        <v>1</v>
      </c>
      <c r="N322" s="3">
        <v>22</v>
      </c>
      <c r="O322" s="18">
        <f>IF(N322=0,0,IF(N322&lt;10,1,IF(MOD(N322,30)&lt;10,ROUNDDOWN(N322/30,0),ROUNDUP(N322/30,0))))</f>
        <v>1</v>
      </c>
      <c r="P322" s="3">
        <v>11</v>
      </c>
      <c r="Q322" s="18">
        <f>IF(P322=0,0,IF(P322&lt;10,1,IF(MOD(P322,40)&lt;10,ROUNDDOWN(P322/40,0),ROUNDUP(P322/40,0))))</f>
        <v>1</v>
      </c>
      <c r="R322" s="3">
        <v>22</v>
      </c>
      <c r="S322" s="18">
        <f>IF(R322=0,0,IF(R322&lt;10,1,IF(MOD(R322,40)&lt;10,ROUNDDOWN(R322/40,0),ROUNDUP(R322/40,0))))</f>
        <v>1</v>
      </c>
      <c r="T322" s="3">
        <v>13</v>
      </c>
      <c r="U322" s="18">
        <f>IF(T322=0,0,IF(T322&lt;10,1,IF(MOD(T322,40)&lt;10,ROUNDDOWN(T322/40,0),ROUNDUP(T322/40,0))))</f>
        <v>1</v>
      </c>
      <c r="V322" s="3">
        <v>9</v>
      </c>
      <c r="W322" s="18">
        <f>IF(V322=0,0,IF(V322&lt;10,1,IF(MOD(V322,40)&lt;10,ROUNDDOWN(V322/40,0),ROUNDUP(V322/40,0))))</f>
        <v>1</v>
      </c>
      <c r="X322" s="3">
        <v>21</v>
      </c>
      <c r="Y322" s="18">
        <f>IF(X322=0,0,IF(X322&lt;10,1,IF(MOD(X322,40)&lt;10,ROUNDDOWN(X322/40,0),ROUNDUP(X322/40,0))))</f>
        <v>1</v>
      </c>
      <c r="Z322" s="3">
        <v>21</v>
      </c>
      <c r="AA322" s="18">
        <f>IF(Z322=0,0,IF(Z322&lt;10,1,IF(MOD(Z322,40)&lt;10,ROUNDDOWN(Z322/40,0),ROUNDUP(Z322/40,0))))</f>
        <v>1</v>
      </c>
      <c r="AB322" s="3"/>
      <c r="AC322" s="18">
        <f>IF(AB322=0,0,IF(AB322&lt;10,1,IF(MOD(AB322,40)&lt;10,ROUNDDOWN(AB322/40,0),ROUNDUP(AB322/40,0))))</f>
        <v>0</v>
      </c>
      <c r="AD322" s="3"/>
      <c r="AE322" s="18">
        <f>IF(AD322=0,0,IF(AD322&lt;10,1,IF(MOD(AD322,40)&lt;10,ROUNDDOWN(AD322/40,0),ROUNDUP(AD322/40,0))))</f>
        <v>0</v>
      </c>
      <c r="AF322" s="18"/>
      <c r="AG322" s="18">
        <f>IF(AF322=0,0,IF(AF322&lt;10,1,IF(MOD(AF322,40)&lt;10,ROUNDDOWN(AF322/40,0),ROUNDUP(AF322/40,0))))</f>
        <v>0</v>
      </c>
      <c r="AH322" s="3"/>
      <c r="AI322" s="18">
        <f>IF(AH322=0,0,IF(AH322&lt;10,1,IF(MOD(AH322,40)&lt;10,ROUNDDOWN(AH322/40,0),ROUNDUP(AH322/40,0))))</f>
        <v>0</v>
      </c>
      <c r="AJ322" s="3"/>
      <c r="AK322" s="18">
        <f>IF(AJ322=0,0,IF(AJ322&lt;10,1,IF(MOD(AJ322,40)&lt;10,ROUNDDOWN(AJ322/40,0),ROUNDUP(AJ322/40,0))))</f>
        <v>0</v>
      </c>
      <c r="AL322" s="3"/>
      <c r="AM322" s="18">
        <f>IF(AL322=0,0,IF(AL322&lt;10,1,IF(MOD(AL322,40)&lt;10,ROUNDDOWN(AL322/40,0),ROUNDUP(AL322/40,0))))</f>
        <v>0</v>
      </c>
      <c r="AN322" s="3">
        <f>SUM(J322+L322+N322+P322+R322+T322+V322+X322+Z322+AB322+AD322+AF322+AH322+AJ322+AL322)</f>
        <v>154</v>
      </c>
      <c r="AO322" s="3">
        <f>SUM(K322+M322+O322+Q322+S322+U322+W322+Y322+AA322+AC322+AE322+AG322+AI322+AK322+AM322)</f>
        <v>9</v>
      </c>
      <c r="AP322" s="3">
        <v>1</v>
      </c>
      <c r="AQ322" s="3">
        <v>10</v>
      </c>
      <c r="AR322" s="3">
        <f>SUM(AP322:AQ322)</f>
        <v>11</v>
      </c>
      <c r="AS322" s="3">
        <v>1</v>
      </c>
      <c r="AT322" s="3">
        <v>0</v>
      </c>
      <c r="AU322" s="3">
        <v>10</v>
      </c>
      <c r="AV322" s="3">
        <v>0</v>
      </c>
      <c r="AW322" s="40">
        <f>IF(AN322&lt;=0,0,IF(AN322&lt;=359,1,IF(AN322&lt;=719,2,IF(AN322&lt;=1079,3,IF(AN322&lt;=1679,4,IF(AN322&lt;=1680,5,IF(AN322&lt;=1680,1,5)))))))</f>
        <v>1</v>
      </c>
      <c r="AX322" s="41">
        <f>IF(AN322&gt;120,ROUND(((((K322+M322+O322)*30)+(J322+L322+N322))/50+(((Q322+S322+U322+W322+Y322+AA322)*40)+(P322+R322+T322+V322+X322+Z322))/50+(AC322+AE322+AG322+AI322+AK322+AM322)*2),0),IF((J322+L322+N322+P322+R322+T322+V322+X322+Z322)&lt;=0,0,IF((J322+L322+N322+P322+R322+T322+V322+X322+Z322)&lt;=20,1,IF((J322+L322+N322+P322+R322+T322+V322+X322+Z322)&lt;=40,2,IF((J322+L322+N322+P322+R322+T322+V322+X322+Z322)&lt;=60,3,IF((J322+L322+N322+P322+R322+T322+V322+X322+Z322)&lt;=80,4,IF((J322+L322+N322+P322+R322+T322+V322+X322+Z322)&lt;=100,5,IF((J322+L322+N322+P322+R322+T322+V322+X322+Z322)&lt;=120,6,0)))))))+((AC322+AE322+AG322+AI322+AK322+AM322)*2))</f>
        <v>10</v>
      </c>
      <c r="AY322" s="3">
        <f>SUM(AW322:AX322)</f>
        <v>11</v>
      </c>
      <c r="AZ322" s="3">
        <f>SUM(AP322)-AW322</f>
        <v>0</v>
      </c>
      <c r="BA322" s="3">
        <f>SUM(AQ322)-AX322</f>
        <v>0</v>
      </c>
      <c r="BB322" s="3">
        <f>SUM(AR322)-AY322</f>
        <v>0</v>
      </c>
      <c r="BC322" s="19">
        <f>SUM(BB322)/AY322*100</f>
        <v>0</v>
      </c>
      <c r="BD322" s="3"/>
      <c r="BE322" s="3"/>
      <c r="BF322" s="3"/>
      <c r="BG322" s="3"/>
      <c r="BH322" s="3"/>
      <c r="BI322" s="3"/>
      <c r="BJ322" s="3">
        <f>BB322+BE322+BF322+BG322+BH322+BI322-BD322</f>
        <v>0</v>
      </c>
      <c r="BK322" s="19">
        <f>SUM(BJ322)/AY322*100</f>
        <v>0</v>
      </c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</row>
    <row r="323" spans="1:94" s="20" customFormat="1" ht="23.25">
      <c r="A323" s="3"/>
      <c r="B323" s="3"/>
      <c r="C323" s="29" t="s">
        <v>261</v>
      </c>
      <c r="D323" s="30" t="s">
        <v>317</v>
      </c>
      <c r="E323" s="5"/>
      <c r="F323" s="3"/>
      <c r="G323" s="3"/>
      <c r="H323" s="3"/>
      <c r="I323" s="3"/>
      <c r="J323" s="3"/>
      <c r="K323" s="18"/>
      <c r="L323" s="3"/>
      <c r="M323" s="18"/>
      <c r="N323" s="3"/>
      <c r="O323" s="18"/>
      <c r="P323" s="3"/>
      <c r="Q323" s="18"/>
      <c r="R323" s="3"/>
      <c r="S323" s="18"/>
      <c r="T323" s="3"/>
      <c r="U323" s="18"/>
      <c r="V323" s="3"/>
      <c r="W323" s="18"/>
      <c r="X323" s="3"/>
      <c r="Y323" s="18"/>
      <c r="Z323" s="3"/>
      <c r="AA323" s="18"/>
      <c r="AB323" s="3"/>
      <c r="AC323" s="18"/>
      <c r="AD323" s="3"/>
      <c r="AE323" s="18"/>
      <c r="AF323" s="18"/>
      <c r="AG323" s="18"/>
      <c r="AH323" s="3"/>
      <c r="AI323" s="18"/>
      <c r="AJ323" s="3"/>
      <c r="AK323" s="18"/>
      <c r="AL323" s="3"/>
      <c r="AM323" s="18"/>
      <c r="AN323" s="3"/>
      <c r="AO323" s="3"/>
      <c r="AP323" s="3"/>
      <c r="AQ323" s="3"/>
      <c r="AR323" s="3"/>
      <c r="AS323" s="3"/>
      <c r="AT323" s="3"/>
      <c r="AU323" s="3"/>
      <c r="AV323" s="3"/>
      <c r="AW323" s="40"/>
      <c r="AX323" s="41"/>
      <c r="AY323" s="3"/>
      <c r="AZ323" s="3"/>
      <c r="BA323" s="3"/>
      <c r="BB323" s="3"/>
      <c r="BC323" s="19"/>
      <c r="BD323" s="3"/>
      <c r="BE323" s="3"/>
      <c r="BF323" s="3"/>
      <c r="BG323" s="3"/>
      <c r="BH323" s="3"/>
      <c r="BI323" s="3"/>
      <c r="BJ323" s="3"/>
      <c r="BK323" s="19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</row>
    <row r="324" spans="1:94" s="20" customFormat="1" ht="23.25">
      <c r="A324" s="3"/>
      <c r="B324" s="3"/>
      <c r="C324" s="46" t="s">
        <v>389</v>
      </c>
      <c r="D324" s="30" t="s">
        <v>463</v>
      </c>
      <c r="E324" s="5"/>
      <c r="F324" s="3"/>
      <c r="G324" s="3"/>
      <c r="H324" s="3"/>
      <c r="I324" s="3"/>
      <c r="J324" s="3"/>
      <c r="K324" s="18"/>
      <c r="L324" s="3"/>
      <c r="M324" s="18"/>
      <c r="N324" s="3"/>
      <c r="O324" s="18"/>
      <c r="P324" s="3"/>
      <c r="Q324" s="18"/>
      <c r="R324" s="3"/>
      <c r="S324" s="18"/>
      <c r="T324" s="3"/>
      <c r="U324" s="18"/>
      <c r="V324" s="3"/>
      <c r="W324" s="18"/>
      <c r="X324" s="3"/>
      <c r="Y324" s="18"/>
      <c r="Z324" s="3"/>
      <c r="AA324" s="18"/>
      <c r="AB324" s="3"/>
      <c r="AC324" s="18"/>
      <c r="AD324" s="3"/>
      <c r="AE324" s="18"/>
      <c r="AF324" s="18"/>
      <c r="AG324" s="18"/>
      <c r="AH324" s="3"/>
      <c r="AI324" s="18"/>
      <c r="AJ324" s="3"/>
      <c r="AK324" s="18"/>
      <c r="AL324" s="3"/>
      <c r="AM324" s="18"/>
      <c r="AN324" s="3"/>
      <c r="AO324" s="3"/>
      <c r="AP324" s="3"/>
      <c r="AQ324" s="3"/>
      <c r="AR324" s="3"/>
      <c r="AS324" s="3"/>
      <c r="AT324" s="3"/>
      <c r="AU324" s="3"/>
      <c r="AV324" s="3"/>
      <c r="AW324" s="40"/>
      <c r="AX324" s="41"/>
      <c r="AY324" s="3"/>
      <c r="AZ324" s="3"/>
      <c r="BA324" s="3"/>
      <c r="BB324" s="3"/>
      <c r="BC324" s="19"/>
      <c r="BD324" s="3"/>
      <c r="BE324" s="3"/>
      <c r="BF324" s="3"/>
      <c r="BG324" s="3"/>
      <c r="BH324" s="3"/>
      <c r="BI324" s="3"/>
      <c r="BJ324" s="3"/>
      <c r="BK324" s="19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</row>
    <row r="325" spans="1:94" s="20" customFormat="1" ht="23.25">
      <c r="A325" s="3">
        <v>103</v>
      </c>
      <c r="B325" s="3">
        <v>40010102</v>
      </c>
      <c r="C325" s="5" t="s">
        <v>80</v>
      </c>
      <c r="D325" s="5" t="s">
        <v>179</v>
      </c>
      <c r="E325" s="5" t="s">
        <v>139</v>
      </c>
      <c r="F325" s="3">
        <v>2</v>
      </c>
      <c r="G325" s="3">
        <v>27</v>
      </c>
      <c r="H325" s="3">
        <v>1</v>
      </c>
      <c r="I325" s="3" t="s">
        <v>4</v>
      </c>
      <c r="J325" s="3">
        <v>0</v>
      </c>
      <c r="K325" s="18">
        <f>IF(J325=0,0,IF(J325&lt;10,1,IF(MOD(J325,30)&lt;10,ROUNDDOWN(J325/30,0),ROUNDUP(J325/30,0))))</f>
        <v>0</v>
      </c>
      <c r="L325" s="3">
        <v>25</v>
      </c>
      <c r="M325" s="18">
        <f>IF(L325=0,0,IF(L325&lt;10,1,IF(MOD(L325,30)&lt;10,ROUNDDOWN(L325/30,0),ROUNDUP(L325/30,0))))</f>
        <v>1</v>
      </c>
      <c r="N325" s="3">
        <v>20</v>
      </c>
      <c r="O325" s="18">
        <f>IF(N325=0,0,IF(N325&lt;10,1,IF(MOD(N325,30)&lt;10,ROUNDDOWN(N325/30,0),ROUNDUP(N325/30,0))))</f>
        <v>1</v>
      </c>
      <c r="P325" s="3">
        <v>11</v>
      </c>
      <c r="Q325" s="18">
        <f>IF(P325=0,0,IF(P325&lt;10,1,IF(MOD(P325,40)&lt;10,ROUNDDOWN(P325/40,0),ROUNDUP(P325/40,0))))</f>
        <v>1</v>
      </c>
      <c r="R325" s="3">
        <v>17</v>
      </c>
      <c r="S325" s="18">
        <f>IF(R325=0,0,IF(R325&lt;10,1,IF(MOD(R325,40)&lt;10,ROUNDDOWN(R325/40,0),ROUNDUP(R325/40,0))))</f>
        <v>1</v>
      </c>
      <c r="T325" s="3">
        <v>19</v>
      </c>
      <c r="U325" s="18">
        <f>IF(T325=0,0,IF(T325&lt;10,1,IF(MOD(T325,40)&lt;10,ROUNDDOWN(T325/40,0),ROUNDUP(T325/40,0))))</f>
        <v>1</v>
      </c>
      <c r="V325" s="3">
        <v>16</v>
      </c>
      <c r="W325" s="18">
        <f>IF(V325=0,0,IF(V325&lt;10,1,IF(MOD(V325,40)&lt;10,ROUNDDOWN(V325/40,0),ROUNDUP(V325/40,0))))</f>
        <v>1</v>
      </c>
      <c r="X325" s="3">
        <v>19</v>
      </c>
      <c r="Y325" s="18">
        <f>IF(X325=0,0,IF(X325&lt;10,1,IF(MOD(X325,40)&lt;10,ROUNDDOWN(X325/40,0),ROUNDUP(X325/40,0))))</f>
        <v>1</v>
      </c>
      <c r="Z325" s="3">
        <v>12</v>
      </c>
      <c r="AA325" s="18">
        <f>IF(Z325=0,0,IF(Z325&lt;10,1,IF(MOD(Z325,40)&lt;10,ROUNDDOWN(Z325/40,0),ROUNDUP(Z325/40,0))))</f>
        <v>1</v>
      </c>
      <c r="AB325" s="3"/>
      <c r="AC325" s="18">
        <f>IF(AB325=0,0,IF(AB325&lt;10,1,IF(MOD(AB325,40)&lt;10,ROUNDDOWN(AB325/40,0),ROUNDUP(AB325/40,0))))</f>
        <v>0</v>
      </c>
      <c r="AD325" s="3"/>
      <c r="AE325" s="18">
        <f>IF(AD325=0,0,IF(AD325&lt;10,1,IF(MOD(AD325,40)&lt;10,ROUNDDOWN(AD325/40,0),ROUNDUP(AD325/40,0))))</f>
        <v>0</v>
      </c>
      <c r="AF325" s="18"/>
      <c r="AG325" s="18">
        <f>IF(AF325=0,0,IF(AF325&lt;10,1,IF(MOD(AF325,40)&lt;10,ROUNDDOWN(AF325/40,0),ROUNDUP(AF325/40,0))))</f>
        <v>0</v>
      </c>
      <c r="AH325" s="3"/>
      <c r="AI325" s="18">
        <f>IF(AH325=0,0,IF(AH325&lt;10,1,IF(MOD(AH325,40)&lt;10,ROUNDDOWN(AH325/40,0),ROUNDUP(AH325/40,0))))</f>
        <v>0</v>
      </c>
      <c r="AJ325" s="3"/>
      <c r="AK325" s="18">
        <f>IF(AJ325=0,0,IF(AJ325&lt;10,1,IF(MOD(AJ325,40)&lt;10,ROUNDDOWN(AJ325/40,0),ROUNDUP(AJ325/40,0))))</f>
        <v>0</v>
      </c>
      <c r="AL325" s="3"/>
      <c r="AM325" s="18">
        <f>IF(AL325=0,0,IF(AL325&lt;10,1,IF(MOD(AL325,40)&lt;10,ROUNDDOWN(AL325/40,0),ROUNDUP(AL325/40,0))))</f>
        <v>0</v>
      </c>
      <c r="AN325" s="3">
        <f>SUM(J325+L325+N325+P325+R325+T325+V325+X325+Z325+AB325+AD325+AF325+AH325+AJ325+AL325)</f>
        <v>139</v>
      </c>
      <c r="AO325" s="3">
        <f>SUM(K325+M325+O325+Q325+S325+U325+W325+Y325+AA325+AC325+AE325+AG325+AI325+AK325+AM325)</f>
        <v>8</v>
      </c>
      <c r="AP325" s="3">
        <v>1</v>
      </c>
      <c r="AQ325" s="3">
        <v>9</v>
      </c>
      <c r="AR325" s="3">
        <f>SUM(AP325:AQ325)</f>
        <v>10</v>
      </c>
      <c r="AS325" s="3">
        <v>1</v>
      </c>
      <c r="AT325" s="3">
        <v>0</v>
      </c>
      <c r="AU325" s="3">
        <v>9</v>
      </c>
      <c r="AV325" s="3">
        <v>0</v>
      </c>
      <c r="AW325" s="40">
        <f>IF(AN325&lt;=0,0,IF(AN325&lt;=359,1,IF(AN325&lt;=719,2,IF(AN325&lt;=1079,3,IF(AN325&lt;=1679,4,IF(AN325&lt;=1680,5,IF(AN325&lt;=1680,1,5)))))))</f>
        <v>1</v>
      </c>
      <c r="AX325" s="41">
        <f>IF(AN325&gt;120,ROUND(((((K325+M325+O325)*30)+(J325+L325+N325))/50+(((Q325+S325+U325+W325+Y325+AA325)*40)+(P325+R325+T325+V325+X325+Z325))/50+(AC325+AE325+AG325+AI325+AK325+AM325)*2),0),IF((J325+L325+N325+P325+R325+T325+V325+X325+Z325)&lt;=0,0,IF((J325+L325+N325+P325+R325+T325+V325+X325+Z325)&lt;=20,1,IF((J325+L325+N325+P325+R325+T325+V325+X325+Z325)&lt;=40,2,IF((J325+L325+N325+P325+R325+T325+V325+X325+Z325)&lt;=60,3,IF((J325+L325+N325+P325+R325+T325+V325+X325+Z325)&lt;=80,4,IF((J325+L325+N325+P325+R325+T325+V325+X325+Z325)&lt;=100,5,IF((J325+L325+N325+P325+R325+T325+V325+X325+Z325)&lt;=120,6,0)))))))+((AC325+AE325+AG325+AI325+AK325+AM325)*2))</f>
        <v>9</v>
      </c>
      <c r="AY325" s="3">
        <f>SUM(AW325:AX325)</f>
        <v>10</v>
      </c>
      <c r="AZ325" s="3">
        <f>SUM(AP325)-AW325</f>
        <v>0</v>
      </c>
      <c r="BA325" s="3">
        <f>SUM(AQ325)-AX325</f>
        <v>0</v>
      </c>
      <c r="BB325" s="3">
        <f>SUM(AR325)-AY325</f>
        <v>0</v>
      </c>
      <c r="BC325" s="19">
        <f>SUM(BB325)/AY325*100</f>
        <v>0</v>
      </c>
      <c r="BD325" s="3"/>
      <c r="BE325" s="3"/>
      <c r="BF325" s="3"/>
      <c r="BG325" s="3"/>
      <c r="BH325" s="3"/>
      <c r="BI325" s="3"/>
      <c r="BJ325" s="3">
        <f>BB325+BE325+BF325+BG325+BH325+BI325-BD325</f>
        <v>0</v>
      </c>
      <c r="BK325" s="19">
        <f>SUM(BJ325)/AY325*100</f>
        <v>0</v>
      </c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</row>
    <row r="326" spans="1:94" s="20" customFormat="1" ht="23.25">
      <c r="A326" s="3"/>
      <c r="B326" s="3"/>
      <c r="C326" s="29" t="s">
        <v>261</v>
      </c>
      <c r="D326" s="30" t="s">
        <v>341</v>
      </c>
      <c r="E326" s="5"/>
      <c r="F326" s="3"/>
      <c r="G326" s="3"/>
      <c r="H326" s="3"/>
      <c r="I326" s="3"/>
      <c r="J326" s="3"/>
      <c r="K326" s="18"/>
      <c r="L326" s="3"/>
      <c r="M326" s="18"/>
      <c r="N326" s="3"/>
      <c r="O326" s="18"/>
      <c r="P326" s="3"/>
      <c r="Q326" s="18"/>
      <c r="R326" s="3"/>
      <c r="S326" s="18"/>
      <c r="T326" s="3"/>
      <c r="U326" s="18"/>
      <c r="V326" s="3"/>
      <c r="W326" s="18"/>
      <c r="X326" s="3"/>
      <c r="Y326" s="18"/>
      <c r="Z326" s="3"/>
      <c r="AA326" s="18"/>
      <c r="AB326" s="3"/>
      <c r="AC326" s="18"/>
      <c r="AD326" s="3"/>
      <c r="AE326" s="18"/>
      <c r="AF326" s="18"/>
      <c r="AG326" s="18"/>
      <c r="AH326" s="3"/>
      <c r="AI326" s="18"/>
      <c r="AJ326" s="3"/>
      <c r="AK326" s="18"/>
      <c r="AL326" s="3"/>
      <c r="AM326" s="18"/>
      <c r="AN326" s="3"/>
      <c r="AO326" s="3"/>
      <c r="AP326" s="3"/>
      <c r="AQ326" s="3"/>
      <c r="AR326" s="3"/>
      <c r="AS326" s="3"/>
      <c r="AT326" s="3"/>
      <c r="AU326" s="3"/>
      <c r="AV326" s="3"/>
      <c r="AW326" s="40"/>
      <c r="AX326" s="41"/>
      <c r="AY326" s="3"/>
      <c r="AZ326" s="3"/>
      <c r="BA326" s="3"/>
      <c r="BB326" s="3"/>
      <c r="BC326" s="19"/>
      <c r="BD326" s="3"/>
      <c r="BE326" s="3"/>
      <c r="BF326" s="3"/>
      <c r="BG326" s="3"/>
      <c r="BH326" s="3"/>
      <c r="BI326" s="3"/>
      <c r="BJ326" s="3"/>
      <c r="BK326" s="19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</row>
    <row r="327" spans="1:94" s="20" customFormat="1" ht="23.25">
      <c r="A327" s="3"/>
      <c r="B327" s="3"/>
      <c r="C327" s="46" t="s">
        <v>389</v>
      </c>
      <c r="D327" s="30" t="s">
        <v>530</v>
      </c>
      <c r="E327" s="5"/>
      <c r="F327" s="3"/>
      <c r="G327" s="3"/>
      <c r="H327" s="3"/>
      <c r="I327" s="3"/>
      <c r="J327" s="3"/>
      <c r="K327" s="18"/>
      <c r="L327" s="3"/>
      <c r="M327" s="18"/>
      <c r="N327" s="3"/>
      <c r="O327" s="18"/>
      <c r="P327" s="3"/>
      <c r="Q327" s="18"/>
      <c r="R327" s="3"/>
      <c r="S327" s="18"/>
      <c r="T327" s="3"/>
      <c r="U327" s="18"/>
      <c r="V327" s="3"/>
      <c r="W327" s="18"/>
      <c r="X327" s="3"/>
      <c r="Y327" s="18"/>
      <c r="Z327" s="3"/>
      <c r="AA327" s="18"/>
      <c r="AB327" s="3"/>
      <c r="AC327" s="18"/>
      <c r="AD327" s="3"/>
      <c r="AE327" s="18"/>
      <c r="AF327" s="18"/>
      <c r="AG327" s="18"/>
      <c r="AH327" s="3"/>
      <c r="AI327" s="18"/>
      <c r="AJ327" s="3"/>
      <c r="AK327" s="18"/>
      <c r="AL327" s="3"/>
      <c r="AM327" s="18"/>
      <c r="AN327" s="3"/>
      <c r="AO327" s="3"/>
      <c r="AP327" s="3"/>
      <c r="AQ327" s="3"/>
      <c r="AR327" s="3"/>
      <c r="AS327" s="3"/>
      <c r="AT327" s="3"/>
      <c r="AU327" s="3"/>
      <c r="AV327" s="3"/>
      <c r="AW327" s="40"/>
      <c r="AX327" s="41"/>
      <c r="AY327" s="3"/>
      <c r="AZ327" s="3"/>
      <c r="BA327" s="3"/>
      <c r="BB327" s="3"/>
      <c r="BC327" s="19"/>
      <c r="BD327" s="3"/>
      <c r="BE327" s="3"/>
      <c r="BF327" s="3"/>
      <c r="BG327" s="3"/>
      <c r="BH327" s="3"/>
      <c r="BI327" s="3"/>
      <c r="BJ327" s="3"/>
      <c r="BK327" s="19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</row>
    <row r="328" spans="1:94" s="20" customFormat="1" ht="23.25">
      <c r="A328" s="3">
        <v>104</v>
      </c>
      <c r="B328" s="3">
        <v>40010128</v>
      </c>
      <c r="C328" s="5" t="s">
        <v>76</v>
      </c>
      <c r="D328" s="5" t="s">
        <v>174</v>
      </c>
      <c r="E328" s="5" t="s">
        <v>2</v>
      </c>
      <c r="F328" s="3">
        <v>9</v>
      </c>
      <c r="G328" s="3">
        <v>32</v>
      </c>
      <c r="H328" s="3">
        <v>1</v>
      </c>
      <c r="I328" s="3" t="s">
        <v>4</v>
      </c>
      <c r="J328" s="3">
        <v>0</v>
      </c>
      <c r="K328" s="18">
        <f>IF(J328=0,0,IF(J328&lt;10,1,IF(MOD(J328,30)&lt;10,ROUNDDOWN(J328/30,0),ROUNDUP(J328/30,0))))</f>
        <v>0</v>
      </c>
      <c r="L328" s="3">
        <v>6</v>
      </c>
      <c r="M328" s="18">
        <f>IF(L328=0,0,IF(L328&lt;10,1,IF(MOD(L328,30)&lt;10,ROUNDDOWN(L328/30,0),ROUNDUP(L328/30,0))))</f>
        <v>1</v>
      </c>
      <c r="N328" s="3">
        <v>6</v>
      </c>
      <c r="O328" s="18">
        <f>IF(N328=0,0,IF(N328&lt;10,1,IF(MOD(N328,30)&lt;10,ROUNDDOWN(N328/30,0),ROUNDUP(N328/30,0))))</f>
        <v>1</v>
      </c>
      <c r="P328" s="3">
        <v>5</v>
      </c>
      <c r="Q328" s="18">
        <f>IF(P328=0,0,IF(P328&lt;10,1,IF(MOD(P328,40)&lt;10,ROUNDDOWN(P328/40,0),ROUNDUP(P328/40,0))))</f>
        <v>1</v>
      </c>
      <c r="R328" s="3">
        <v>8</v>
      </c>
      <c r="S328" s="18">
        <f>IF(R328=0,0,IF(R328&lt;10,1,IF(MOD(R328,40)&lt;10,ROUNDDOWN(R328/40,0),ROUNDUP(R328/40,0))))</f>
        <v>1</v>
      </c>
      <c r="T328" s="3">
        <v>12</v>
      </c>
      <c r="U328" s="18">
        <f>IF(T328=0,0,IF(T328&lt;10,1,IF(MOD(T328,40)&lt;10,ROUNDDOWN(T328/40,0),ROUNDUP(T328/40,0))))</f>
        <v>1</v>
      </c>
      <c r="V328" s="3">
        <v>14</v>
      </c>
      <c r="W328" s="18">
        <f>IF(V328=0,0,IF(V328&lt;10,1,IF(MOD(V328,40)&lt;10,ROUNDDOWN(V328/40,0),ROUNDUP(V328/40,0))))</f>
        <v>1</v>
      </c>
      <c r="X328" s="3">
        <v>12</v>
      </c>
      <c r="Y328" s="18">
        <f>IF(X328=0,0,IF(X328&lt;10,1,IF(MOD(X328,40)&lt;10,ROUNDDOWN(X328/40,0),ROUNDUP(X328/40,0))))</f>
        <v>1</v>
      </c>
      <c r="Z328" s="3">
        <v>13</v>
      </c>
      <c r="AA328" s="18">
        <f>IF(Z328=0,0,IF(Z328&lt;10,1,IF(MOD(Z328,40)&lt;10,ROUNDDOWN(Z328/40,0),ROUNDUP(Z328/40,0))))</f>
        <v>1</v>
      </c>
      <c r="AB328" s="3">
        <v>18</v>
      </c>
      <c r="AC328" s="18">
        <f>IF(AB328=0,0,IF(AB328&lt;10,1,IF(MOD(AB328,40)&lt;10,ROUNDDOWN(AB328/40,0),ROUNDUP(AB328/40,0))))</f>
        <v>1</v>
      </c>
      <c r="AD328" s="3">
        <v>14</v>
      </c>
      <c r="AE328" s="18">
        <f>IF(AD328=0,0,IF(AD328&lt;10,1,IF(MOD(AD328,40)&lt;10,ROUNDDOWN(AD328/40,0),ROUNDUP(AD328/40,0))))</f>
        <v>1</v>
      </c>
      <c r="AF328" s="18">
        <v>15</v>
      </c>
      <c r="AG328" s="18">
        <f>IF(AF328=0,0,IF(AF328&lt;10,1,IF(MOD(AF328,40)&lt;10,ROUNDDOWN(AF328/40,0),ROUNDUP(AF328/40,0))))</f>
        <v>1</v>
      </c>
      <c r="AH328" s="3"/>
      <c r="AI328" s="18">
        <f>IF(AH328=0,0,IF(AH328&lt;10,1,IF(MOD(AH328,40)&lt;10,ROUNDDOWN(AH328/40,0),ROUNDUP(AH328/40,0))))</f>
        <v>0</v>
      </c>
      <c r="AJ328" s="3"/>
      <c r="AK328" s="18">
        <f>IF(AJ328=0,0,IF(AJ328&lt;10,1,IF(MOD(AJ328,40)&lt;10,ROUNDDOWN(AJ328/40,0),ROUNDUP(AJ328/40,0))))</f>
        <v>0</v>
      </c>
      <c r="AL328" s="3"/>
      <c r="AM328" s="18">
        <f>IF(AL328=0,0,IF(AL328&lt;10,1,IF(MOD(AL328,40)&lt;10,ROUNDDOWN(AL328/40,0),ROUNDUP(AL328/40,0))))</f>
        <v>0</v>
      </c>
      <c r="AN328" s="2">
        <f>SUM(J328+L328+N328+P328+R328+T328+V328+X328+Z328+AB328+AD328+AF328+AH328+AJ328+AL328)</f>
        <v>123</v>
      </c>
      <c r="AO328" s="3">
        <f>SUM(K328+M328+O328+Q328+S328+U328+W328+Y328+AA328+AC328+AE328+AG328+AI328+AK328+AM328)</f>
        <v>11</v>
      </c>
      <c r="AP328" s="3">
        <v>1</v>
      </c>
      <c r="AQ328" s="3">
        <v>14</v>
      </c>
      <c r="AR328" s="3">
        <f>SUM(AP328:AQ328)</f>
        <v>15</v>
      </c>
      <c r="AS328" s="3">
        <v>1</v>
      </c>
      <c r="AT328" s="3">
        <v>0</v>
      </c>
      <c r="AU328" s="3">
        <v>14</v>
      </c>
      <c r="AV328" s="3">
        <v>0</v>
      </c>
      <c r="AW328" s="40">
        <f>IF(AN328&lt;=0,0,IF(AN328&lt;=359,1,IF(AN328&lt;=719,2,IF(AN328&lt;=1079,3,IF(AN328&lt;=1679,4,IF(AN328&lt;=1680,5,IF(AN328&lt;=1680,1,5)))))))</f>
        <v>1</v>
      </c>
      <c r="AX328" s="41">
        <f>IF(AN328&gt;120,ROUND(((((K328+M328+O328)*30)+(J328+L328+N328))/50+(((Q328+S328+U328+W328+Y328+AA328)*40)+(P328+R328+T328+V328+X328+Z328))/50+(AC328+AE328+AG328+AI328+AK328+AM328)*2),0),IF((J328+L328+N328+P328+R328+T328+V328+X328+Z328)&lt;=0,0,IF((J328+L328+N328+P328+R328+T328+V328+X328+Z328)&lt;=20,1,IF((J328+L328+N328+P328+R328+T328+V328+X328+Z328)&lt;=40,2,IF((J328+L328+N328+P328+R328+T328+V328+X328+Z328)&lt;=60,3,IF((J328+L328+N328+P328+R328+T328+V328+X328+Z328)&lt;=80,4,IF((J328+L328+N328+P328+R328+T328+V328+X328+Z328)&lt;=100,5,IF((J328+L328+N328+P328+R328+T328+V328+X328+Z328)&lt;=120,6,0)))))))+((AC328+AE328+AG328+AI328+AK328+AM328)*2))</f>
        <v>14</v>
      </c>
      <c r="AY328" s="3">
        <f>SUM(AW328:AX328)</f>
        <v>15</v>
      </c>
      <c r="AZ328" s="3">
        <f>SUM(AP328)-AW328</f>
        <v>0</v>
      </c>
      <c r="BA328" s="3">
        <f>SUM(AQ328)-AX328</f>
        <v>0</v>
      </c>
      <c r="BB328" s="3">
        <f>SUM(AR328)-AY328</f>
        <v>0</v>
      </c>
      <c r="BC328" s="19">
        <f>SUM(BB328)/AY328*100</f>
        <v>0</v>
      </c>
      <c r="BD328" s="3"/>
      <c r="BE328" s="3"/>
      <c r="BF328" s="3"/>
      <c r="BG328" s="3"/>
      <c r="BH328" s="3">
        <v>1</v>
      </c>
      <c r="BI328" s="3"/>
      <c r="BJ328" s="3">
        <f>BB328+BE328+BF328+BG328+BH328+BI328-BD328</f>
        <v>1</v>
      </c>
      <c r="BK328" s="19">
        <f>SUM(BJ328)/AY328*100</f>
        <v>6.666666666666667</v>
      </c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</row>
    <row r="329" spans="1:94" s="20" customFormat="1" ht="23.25">
      <c r="A329" s="3"/>
      <c r="B329" s="3"/>
      <c r="C329" s="29" t="s">
        <v>261</v>
      </c>
      <c r="D329" s="30" t="s">
        <v>8</v>
      </c>
      <c r="E329" s="5"/>
      <c r="F329" s="3"/>
      <c r="G329" s="3"/>
      <c r="H329" s="3"/>
      <c r="I329" s="3"/>
      <c r="J329" s="3"/>
      <c r="K329" s="18"/>
      <c r="L329" s="3"/>
      <c r="M329" s="18"/>
      <c r="N329" s="3"/>
      <c r="O329" s="18"/>
      <c r="P329" s="3"/>
      <c r="Q329" s="18"/>
      <c r="R329" s="3"/>
      <c r="S329" s="18"/>
      <c r="T329" s="3"/>
      <c r="U329" s="18"/>
      <c r="V329" s="3"/>
      <c r="W329" s="18"/>
      <c r="X329" s="3"/>
      <c r="Y329" s="18"/>
      <c r="Z329" s="3"/>
      <c r="AA329" s="18"/>
      <c r="AB329" s="3"/>
      <c r="AC329" s="18"/>
      <c r="AD329" s="3"/>
      <c r="AE329" s="18"/>
      <c r="AF329" s="18"/>
      <c r="AG329" s="18"/>
      <c r="AH329" s="3"/>
      <c r="AI329" s="18"/>
      <c r="AJ329" s="3"/>
      <c r="AK329" s="18"/>
      <c r="AL329" s="3"/>
      <c r="AM329" s="18"/>
      <c r="AN329" s="2"/>
      <c r="AO329" s="3"/>
      <c r="AP329" s="3"/>
      <c r="AQ329" s="3"/>
      <c r="AR329" s="3"/>
      <c r="AS329" s="3"/>
      <c r="AT329" s="3"/>
      <c r="AU329" s="3"/>
      <c r="AV329" s="3"/>
      <c r="AW329" s="40"/>
      <c r="AX329" s="41"/>
      <c r="AY329" s="3"/>
      <c r="AZ329" s="3"/>
      <c r="BA329" s="3"/>
      <c r="BB329" s="3"/>
      <c r="BC329" s="19"/>
      <c r="BD329" s="3"/>
      <c r="BE329" s="3"/>
      <c r="BF329" s="3"/>
      <c r="BG329" s="3"/>
      <c r="BH329" s="3"/>
      <c r="BI329" s="3"/>
      <c r="BJ329" s="3"/>
      <c r="BK329" s="19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</row>
    <row r="330" spans="1:94" s="20" customFormat="1" ht="23.25">
      <c r="A330" s="3"/>
      <c r="B330" s="3"/>
      <c r="C330" s="46" t="s">
        <v>389</v>
      </c>
      <c r="D330" s="30" t="s">
        <v>457</v>
      </c>
      <c r="E330" s="5"/>
      <c r="F330" s="3"/>
      <c r="G330" s="3"/>
      <c r="H330" s="3"/>
      <c r="I330" s="3"/>
      <c r="J330" s="3"/>
      <c r="K330" s="18"/>
      <c r="L330" s="3"/>
      <c r="M330" s="18"/>
      <c r="N330" s="3"/>
      <c r="O330" s="18"/>
      <c r="P330" s="3"/>
      <c r="Q330" s="18"/>
      <c r="R330" s="3"/>
      <c r="S330" s="18"/>
      <c r="T330" s="3"/>
      <c r="U330" s="18"/>
      <c r="V330" s="3"/>
      <c r="W330" s="18"/>
      <c r="X330" s="3"/>
      <c r="Y330" s="18"/>
      <c r="Z330" s="3"/>
      <c r="AA330" s="18"/>
      <c r="AB330" s="3"/>
      <c r="AC330" s="18"/>
      <c r="AD330" s="3"/>
      <c r="AE330" s="18"/>
      <c r="AF330" s="18"/>
      <c r="AG330" s="18"/>
      <c r="AH330" s="3"/>
      <c r="AI330" s="18"/>
      <c r="AJ330" s="3"/>
      <c r="AK330" s="18"/>
      <c r="AL330" s="3"/>
      <c r="AM330" s="18"/>
      <c r="AN330" s="2"/>
      <c r="AO330" s="3"/>
      <c r="AP330" s="3"/>
      <c r="AQ330" s="3"/>
      <c r="AR330" s="3"/>
      <c r="AS330" s="3"/>
      <c r="AT330" s="3"/>
      <c r="AU330" s="3"/>
      <c r="AV330" s="3"/>
      <c r="AW330" s="40"/>
      <c r="AX330" s="41"/>
      <c r="AY330" s="3"/>
      <c r="AZ330" s="3"/>
      <c r="BA330" s="3"/>
      <c r="BB330" s="3"/>
      <c r="BC330" s="19"/>
      <c r="BD330" s="3"/>
      <c r="BE330" s="3"/>
      <c r="BF330" s="3"/>
      <c r="BG330" s="3"/>
      <c r="BH330" s="3"/>
      <c r="BI330" s="3"/>
      <c r="BJ330" s="3"/>
      <c r="BK330" s="19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</row>
    <row r="331" spans="1:94" s="20" customFormat="1" ht="23.25">
      <c r="A331" s="3">
        <v>105</v>
      </c>
      <c r="B331" s="3">
        <v>40010099</v>
      </c>
      <c r="C331" s="5" t="s">
        <v>222</v>
      </c>
      <c r="D331" s="5" t="s">
        <v>179</v>
      </c>
      <c r="E331" s="5" t="s">
        <v>139</v>
      </c>
      <c r="F331" s="3">
        <v>2</v>
      </c>
      <c r="G331" s="3">
        <v>24</v>
      </c>
      <c r="H331" s="3">
        <v>1</v>
      </c>
      <c r="I331" s="3" t="s">
        <v>4</v>
      </c>
      <c r="J331" s="3">
        <v>0</v>
      </c>
      <c r="K331" s="18">
        <f>IF(J331=0,0,IF(J331&lt;10,1,IF(MOD(J331,30)&lt;10,ROUNDDOWN(J331/30,0),ROUNDUP(J331/30,0))))</f>
        <v>0</v>
      </c>
      <c r="L331" s="3">
        <v>17</v>
      </c>
      <c r="M331" s="18">
        <f>IF(L331=0,0,IF(L331&lt;10,1,IF(MOD(L331,30)&lt;10,ROUNDDOWN(L331/30,0),ROUNDUP(L331/30,0))))</f>
        <v>1</v>
      </c>
      <c r="N331" s="3">
        <v>12</v>
      </c>
      <c r="O331" s="18">
        <f>IF(N331=0,0,IF(N331&lt;10,1,IF(MOD(N331,30)&lt;10,ROUNDDOWN(N331/30,0),ROUNDUP(N331/30,0))))</f>
        <v>1</v>
      </c>
      <c r="P331" s="3">
        <v>12</v>
      </c>
      <c r="Q331" s="18">
        <f>IF(P331=0,0,IF(P331&lt;10,1,IF(MOD(P331,40)&lt;10,ROUNDDOWN(P331/40,0),ROUNDUP(P331/40,0))))</f>
        <v>1</v>
      </c>
      <c r="R331" s="3">
        <v>11</v>
      </c>
      <c r="S331" s="18">
        <f>IF(R331=0,0,IF(R331&lt;10,1,IF(MOD(R331,40)&lt;10,ROUNDDOWN(R331/40,0),ROUNDUP(R331/40,0))))</f>
        <v>1</v>
      </c>
      <c r="T331" s="3">
        <v>14</v>
      </c>
      <c r="U331" s="18">
        <f>IF(T331=0,0,IF(T331&lt;10,1,IF(MOD(T331,40)&lt;10,ROUNDDOWN(T331/40,0),ROUNDUP(T331/40,0))))</f>
        <v>1</v>
      </c>
      <c r="V331" s="3">
        <v>16</v>
      </c>
      <c r="W331" s="18">
        <f>IF(V331=0,0,IF(V331&lt;10,1,IF(MOD(V331,40)&lt;10,ROUNDDOWN(V331/40,0),ROUNDUP(V331/40,0))))</f>
        <v>1</v>
      </c>
      <c r="X331" s="3">
        <v>14</v>
      </c>
      <c r="Y331" s="18">
        <f>IF(X331=0,0,IF(X331&lt;10,1,IF(MOD(X331,40)&lt;10,ROUNDDOWN(X331/40,0),ROUNDUP(X331/40,0))))</f>
        <v>1</v>
      </c>
      <c r="Z331" s="3">
        <v>14</v>
      </c>
      <c r="AA331" s="18">
        <f>IF(Z331=0,0,IF(Z331&lt;10,1,IF(MOD(Z331,40)&lt;10,ROUNDDOWN(Z331/40,0),ROUNDUP(Z331/40,0))))</f>
        <v>1</v>
      </c>
      <c r="AB331" s="3"/>
      <c r="AC331" s="18">
        <f>IF(AB331=0,0,IF(AB331&lt;10,1,IF(MOD(AB331,40)&lt;10,ROUNDDOWN(AB331/40,0),ROUNDUP(AB331/40,0))))</f>
        <v>0</v>
      </c>
      <c r="AD331" s="3"/>
      <c r="AE331" s="18">
        <f>IF(AD331=0,0,IF(AD331&lt;10,1,IF(MOD(AD331,40)&lt;10,ROUNDDOWN(AD331/40,0),ROUNDUP(AD331/40,0))))</f>
        <v>0</v>
      </c>
      <c r="AF331" s="18"/>
      <c r="AG331" s="18">
        <f>IF(AF331=0,0,IF(AF331&lt;10,1,IF(MOD(AF331,40)&lt;10,ROUNDDOWN(AF331/40,0),ROUNDUP(AF331/40,0))))</f>
        <v>0</v>
      </c>
      <c r="AH331" s="3"/>
      <c r="AI331" s="18">
        <f>IF(AH331=0,0,IF(AH331&lt;10,1,IF(MOD(AH331,40)&lt;10,ROUNDDOWN(AH331/40,0),ROUNDUP(AH331/40,0))))</f>
        <v>0</v>
      </c>
      <c r="AJ331" s="3"/>
      <c r="AK331" s="18">
        <f>IF(AJ331=0,0,IF(AJ331&lt;10,1,IF(MOD(AJ331,40)&lt;10,ROUNDDOWN(AJ331/40,0),ROUNDUP(AJ331/40,0))))</f>
        <v>0</v>
      </c>
      <c r="AL331" s="3"/>
      <c r="AM331" s="18">
        <f>IF(AL331=0,0,IF(AL331&lt;10,1,IF(MOD(AL331,40)&lt;10,ROUNDDOWN(AL331/40,0),ROUNDUP(AL331/40,0))))</f>
        <v>0</v>
      </c>
      <c r="AN331" s="3">
        <f>SUM(J331+L331+N331+P331+R331+T331+V331+X331+Z331+AB331+AD331+AF331+AH331+AJ331+AL331)</f>
        <v>110</v>
      </c>
      <c r="AO331" s="3">
        <f>SUM(K331+M331+O331+Q331+S331+U331+W331+Y331+AA331+AC331+AE331+AG331+AI331+AK331+AM331)</f>
        <v>8</v>
      </c>
      <c r="AP331" s="3">
        <v>1</v>
      </c>
      <c r="AQ331" s="3">
        <v>6</v>
      </c>
      <c r="AR331" s="3">
        <f>SUM(AP331:AQ331)</f>
        <v>7</v>
      </c>
      <c r="AS331" s="3">
        <v>1</v>
      </c>
      <c r="AT331" s="3">
        <v>0</v>
      </c>
      <c r="AU331" s="3">
        <v>6</v>
      </c>
      <c r="AV331" s="3">
        <v>0</v>
      </c>
      <c r="AW331" s="40">
        <f>IF(AN331&lt;=0,0,IF(AN331&lt;=359,1,IF(AN331&lt;=719,2,IF(AN331&lt;=1079,3,IF(AN331&lt;=1679,4,IF(AN331&lt;=1680,5,IF(AN331&lt;=1680,1,5)))))))</f>
        <v>1</v>
      </c>
      <c r="AX331" s="41">
        <f>IF(AN331&gt;120,ROUND(((((K331+M331+O331)*30)+(J331+L331+N331))/50+(((Q331+S331+U331+W331+Y331+AA331)*40)+(P331+R331+T331+V331+X331+Z331))/50+(AC331+AE331+AG331+AI331+AK331+AM331)*2),0),IF((J331+L331+N331+P331+R331+T331+V331+X331+Z331)&lt;=0,0,IF((J331+L331+N331+P331+R331+T331+V331+X331+Z331)&lt;=20,1,IF((J331+L331+N331+P331+R331+T331+V331+X331+Z331)&lt;=40,2,IF((J331+L331+N331+P331+R331+T331+V331+X331+Z331)&lt;=60,3,IF((J331+L331+N331+P331+R331+T331+V331+X331+Z331)&lt;=80,4,IF((J331+L331+N331+P331+R331+T331+V331+X331+Z331)&lt;=100,5,IF((J331+L331+N331+P331+R331+T331+V331+X331+Z331)&lt;=120,6,0)))))))+((AC331+AE331+AG331+AI331+AK331+AM331)*2))</f>
        <v>6</v>
      </c>
      <c r="AY331" s="3">
        <f>SUM(AW331:AX331)</f>
        <v>7</v>
      </c>
      <c r="AZ331" s="3">
        <f>SUM(AP331)-AW331</f>
        <v>0</v>
      </c>
      <c r="BA331" s="3">
        <f>SUM(AQ331)-AX331</f>
        <v>0</v>
      </c>
      <c r="BB331" s="3">
        <f>SUM(AR331)-AY331</f>
        <v>0</v>
      </c>
      <c r="BC331" s="19">
        <f>SUM(BB331)/AY331*100</f>
        <v>0</v>
      </c>
      <c r="BD331" s="3"/>
      <c r="BE331" s="3"/>
      <c r="BF331" s="3"/>
      <c r="BG331" s="3"/>
      <c r="BH331" s="3"/>
      <c r="BI331" s="3"/>
      <c r="BJ331" s="3">
        <f>BB331+BE331+BF331+BG331+BH331+BI331-BD331</f>
        <v>0</v>
      </c>
      <c r="BK331" s="19">
        <f>SUM(BJ331)/AY331*100</f>
        <v>0</v>
      </c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</row>
    <row r="332" spans="1:94" s="20" customFormat="1" ht="23.25">
      <c r="A332" s="3"/>
      <c r="B332" s="3"/>
      <c r="C332" s="29" t="s">
        <v>261</v>
      </c>
      <c r="D332" s="30" t="s">
        <v>477</v>
      </c>
      <c r="E332" s="5"/>
      <c r="F332" s="3"/>
      <c r="G332" s="3"/>
      <c r="H332" s="3"/>
      <c r="I332" s="3"/>
      <c r="J332" s="3"/>
      <c r="K332" s="18"/>
      <c r="L332" s="3"/>
      <c r="M332" s="18"/>
      <c r="N332" s="3"/>
      <c r="O332" s="18"/>
      <c r="P332" s="3"/>
      <c r="Q332" s="18"/>
      <c r="R332" s="3"/>
      <c r="S332" s="18"/>
      <c r="T332" s="3"/>
      <c r="U332" s="18"/>
      <c r="V332" s="3"/>
      <c r="W332" s="18"/>
      <c r="X332" s="3"/>
      <c r="Y332" s="18"/>
      <c r="Z332" s="3"/>
      <c r="AA332" s="18"/>
      <c r="AB332" s="3"/>
      <c r="AC332" s="18"/>
      <c r="AD332" s="3"/>
      <c r="AE332" s="18"/>
      <c r="AF332" s="18"/>
      <c r="AG332" s="18"/>
      <c r="AH332" s="3"/>
      <c r="AI332" s="18"/>
      <c r="AJ332" s="3"/>
      <c r="AK332" s="18"/>
      <c r="AL332" s="3"/>
      <c r="AM332" s="18"/>
      <c r="AN332" s="3"/>
      <c r="AO332" s="3"/>
      <c r="AP332" s="3"/>
      <c r="AQ332" s="3"/>
      <c r="AR332" s="3"/>
      <c r="AS332" s="3"/>
      <c r="AT332" s="3"/>
      <c r="AU332" s="3"/>
      <c r="AV332" s="3"/>
      <c r="AW332" s="40"/>
      <c r="AX332" s="41"/>
      <c r="AY332" s="3"/>
      <c r="AZ332" s="3"/>
      <c r="BA332" s="3"/>
      <c r="BB332" s="3"/>
      <c r="BC332" s="19"/>
      <c r="BD332" s="3"/>
      <c r="BE332" s="3"/>
      <c r="BF332" s="3"/>
      <c r="BG332" s="3"/>
      <c r="BH332" s="3"/>
      <c r="BI332" s="3"/>
      <c r="BJ332" s="3"/>
      <c r="BK332" s="19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</row>
    <row r="333" spans="1:94" s="20" customFormat="1" ht="23.25">
      <c r="A333" s="3"/>
      <c r="B333" s="3"/>
      <c r="C333" s="46" t="s">
        <v>389</v>
      </c>
      <c r="D333" s="30" t="s">
        <v>531</v>
      </c>
      <c r="E333" s="5"/>
      <c r="F333" s="3"/>
      <c r="G333" s="3"/>
      <c r="H333" s="3"/>
      <c r="I333" s="3"/>
      <c r="J333" s="3"/>
      <c r="K333" s="18"/>
      <c r="L333" s="3"/>
      <c r="M333" s="18"/>
      <c r="N333" s="3"/>
      <c r="O333" s="18"/>
      <c r="P333" s="3"/>
      <c r="Q333" s="18"/>
      <c r="R333" s="3"/>
      <c r="S333" s="18"/>
      <c r="T333" s="3"/>
      <c r="U333" s="18"/>
      <c r="V333" s="3"/>
      <c r="W333" s="18"/>
      <c r="X333" s="3"/>
      <c r="Y333" s="18"/>
      <c r="Z333" s="3"/>
      <c r="AA333" s="18"/>
      <c r="AB333" s="3"/>
      <c r="AC333" s="18"/>
      <c r="AD333" s="3"/>
      <c r="AE333" s="18"/>
      <c r="AF333" s="18"/>
      <c r="AG333" s="18"/>
      <c r="AH333" s="3"/>
      <c r="AI333" s="18"/>
      <c r="AJ333" s="3"/>
      <c r="AK333" s="18"/>
      <c r="AL333" s="3"/>
      <c r="AM333" s="18"/>
      <c r="AN333" s="3"/>
      <c r="AO333" s="3"/>
      <c r="AP333" s="3"/>
      <c r="AQ333" s="3"/>
      <c r="AR333" s="3"/>
      <c r="AS333" s="3"/>
      <c r="AT333" s="3"/>
      <c r="AU333" s="3"/>
      <c r="AV333" s="3"/>
      <c r="AW333" s="40"/>
      <c r="AX333" s="41"/>
      <c r="AY333" s="3"/>
      <c r="AZ333" s="3"/>
      <c r="BA333" s="3"/>
      <c r="BB333" s="3"/>
      <c r="BC333" s="19"/>
      <c r="BD333" s="3"/>
      <c r="BE333" s="3"/>
      <c r="BF333" s="3"/>
      <c r="BG333" s="3"/>
      <c r="BH333" s="3"/>
      <c r="BI333" s="3"/>
      <c r="BJ333" s="3"/>
      <c r="BK333" s="19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</row>
    <row r="334" spans="1:94" s="20" customFormat="1" ht="23.25">
      <c r="A334" s="3">
        <v>106</v>
      </c>
      <c r="B334" s="3">
        <v>40010143</v>
      </c>
      <c r="C334" s="5" t="s">
        <v>37</v>
      </c>
      <c r="D334" s="5" t="s">
        <v>164</v>
      </c>
      <c r="E334" s="5" t="s">
        <v>2</v>
      </c>
      <c r="F334" s="3">
        <v>9</v>
      </c>
      <c r="G334" s="3">
        <v>40</v>
      </c>
      <c r="H334" s="3">
        <v>1</v>
      </c>
      <c r="I334" s="3" t="s">
        <v>4</v>
      </c>
      <c r="J334" s="3">
        <v>1</v>
      </c>
      <c r="K334" s="18">
        <f>IF(J334=0,0,IF(J334&lt;10,1,IF(MOD(J334,30)&lt;10,ROUNDDOWN(J334/30,0),ROUNDUP(J334/30,0))))</f>
        <v>1</v>
      </c>
      <c r="L334" s="3">
        <v>12</v>
      </c>
      <c r="M334" s="18">
        <f>IF(L334=0,0,IF(L334&lt;10,1,IF(MOD(L334,30)&lt;10,ROUNDDOWN(L334/30,0),ROUNDUP(L334/30,0))))</f>
        <v>1</v>
      </c>
      <c r="N334" s="3">
        <v>9</v>
      </c>
      <c r="O334" s="18">
        <f>IF(N334=0,0,IF(N334&lt;10,1,IF(MOD(N334,30)&lt;10,ROUNDDOWN(N334/30,0),ROUNDUP(N334/30,0))))</f>
        <v>1</v>
      </c>
      <c r="P334" s="3">
        <v>10</v>
      </c>
      <c r="Q334" s="18">
        <f>IF(P334=0,0,IF(P334&lt;10,1,IF(MOD(P334,40)&lt;10,ROUNDDOWN(P334/40,0),ROUNDUP(P334/40,0))))</f>
        <v>1</v>
      </c>
      <c r="R334" s="3">
        <v>6</v>
      </c>
      <c r="S334" s="18">
        <f>IF(R334=0,0,IF(R334&lt;10,1,IF(MOD(R334,40)&lt;10,ROUNDDOWN(R334/40,0),ROUNDUP(R334/40,0))))</f>
        <v>1</v>
      </c>
      <c r="T334" s="3">
        <v>7</v>
      </c>
      <c r="U334" s="18">
        <f>IF(T334=0,0,IF(T334&lt;10,1,IF(MOD(T334,40)&lt;10,ROUNDDOWN(T334/40,0),ROUNDUP(T334/40,0))))</f>
        <v>1</v>
      </c>
      <c r="V334" s="3">
        <v>12</v>
      </c>
      <c r="W334" s="18">
        <f>IF(V334=0,0,IF(V334&lt;10,1,IF(MOD(V334,40)&lt;10,ROUNDDOWN(V334/40,0),ROUNDUP(V334/40,0))))</f>
        <v>1</v>
      </c>
      <c r="X334" s="3">
        <v>9</v>
      </c>
      <c r="Y334" s="18">
        <f>IF(X334=0,0,IF(X334&lt;10,1,IF(MOD(X334,40)&lt;10,ROUNDDOWN(X334/40,0),ROUNDUP(X334/40,0))))</f>
        <v>1</v>
      </c>
      <c r="Z334" s="3">
        <v>15</v>
      </c>
      <c r="AA334" s="18">
        <f>IF(Z334=0,0,IF(Z334&lt;10,1,IF(MOD(Z334,40)&lt;10,ROUNDDOWN(Z334/40,0),ROUNDUP(Z334/40,0))))</f>
        <v>1</v>
      </c>
      <c r="AB334" s="3">
        <v>11</v>
      </c>
      <c r="AC334" s="18">
        <f>IF(AB334=0,0,IF(AB334&lt;10,1,IF(MOD(AB334,40)&lt;10,ROUNDDOWN(AB334/40,0),ROUNDUP(AB334/40,0))))</f>
        <v>1</v>
      </c>
      <c r="AD334" s="3">
        <v>8</v>
      </c>
      <c r="AE334" s="18">
        <f>IF(AD334=0,0,IF(AD334&lt;10,1,IF(MOD(AD334,40)&lt;10,ROUNDDOWN(AD334/40,0),ROUNDUP(AD334/40,0))))</f>
        <v>1</v>
      </c>
      <c r="AF334" s="18">
        <v>7</v>
      </c>
      <c r="AG334" s="18">
        <f>IF(AF334=0,0,IF(AF334&lt;10,1,IF(MOD(AF334,40)&lt;10,ROUNDDOWN(AF334/40,0),ROUNDUP(AF334/40,0))))</f>
        <v>1</v>
      </c>
      <c r="AH334" s="3"/>
      <c r="AI334" s="18">
        <f>IF(AH334=0,0,IF(AH334&lt;10,1,IF(MOD(AH334,40)&lt;10,ROUNDDOWN(AH334/40,0),ROUNDUP(AH334/40,0))))</f>
        <v>0</v>
      </c>
      <c r="AJ334" s="3"/>
      <c r="AK334" s="18">
        <f>IF(AJ334=0,0,IF(AJ334&lt;10,1,IF(MOD(AJ334,40)&lt;10,ROUNDDOWN(AJ334/40,0),ROUNDUP(AJ334/40,0))))</f>
        <v>0</v>
      </c>
      <c r="AL334" s="3"/>
      <c r="AM334" s="18">
        <f>IF(AL334=0,0,IF(AL334&lt;10,1,IF(MOD(AL334,40)&lt;10,ROUNDDOWN(AL334/40,0),ROUNDUP(AL334/40,0))))</f>
        <v>0</v>
      </c>
      <c r="AN334" s="2">
        <f>SUM(J334+L334+N334+P334+R334+T334+V334+X334+Z334+AB334+AD334+AF334+AH334+AJ334+AL334)</f>
        <v>107</v>
      </c>
      <c r="AO334" s="3">
        <f>SUM(K334+M334+O334+Q334+S334+U334+W334+Y334+AA334+AC334+AE334+AG334+AI334+AK334+AM334)</f>
        <v>12</v>
      </c>
      <c r="AP334" s="3">
        <v>1</v>
      </c>
      <c r="AQ334" s="3">
        <v>6</v>
      </c>
      <c r="AR334" s="3">
        <f>SUM(AP334:AQ334)</f>
        <v>7</v>
      </c>
      <c r="AS334" s="3">
        <v>1</v>
      </c>
      <c r="AT334" s="3">
        <v>0</v>
      </c>
      <c r="AU334" s="3">
        <v>6</v>
      </c>
      <c r="AV334" s="3">
        <v>0</v>
      </c>
      <c r="AW334" s="40">
        <f>IF(AN334&lt;=0,0,IF(AN334&lt;=359,1,IF(AN334&lt;=719,2,IF(AN334&lt;=1079,3,IF(AN334&lt;=1679,4,IF(AN334&lt;=1680,5,IF(AN334&lt;=1680,1,5)))))))</f>
        <v>1</v>
      </c>
      <c r="AX334" s="41">
        <v>6</v>
      </c>
      <c r="AY334" s="3">
        <f>SUM(AW334:AX334)</f>
        <v>7</v>
      </c>
      <c r="AZ334" s="3">
        <f>SUM(AP334)-AW334</f>
        <v>0</v>
      </c>
      <c r="BA334" s="3">
        <f>SUM(AQ334)-AX334</f>
        <v>0</v>
      </c>
      <c r="BB334" s="3">
        <f>SUM(AR334)-AY334</f>
        <v>0</v>
      </c>
      <c r="BC334" s="19">
        <f>SUM(BB334)/AY334*100</f>
        <v>0</v>
      </c>
      <c r="BD334" s="3"/>
      <c r="BE334" s="3"/>
      <c r="BF334" s="3"/>
      <c r="BG334" s="3"/>
      <c r="BH334" s="3"/>
      <c r="BI334" s="3">
        <v>1</v>
      </c>
      <c r="BJ334" s="3">
        <f>BB334+BE334+BF334+BG334+BH334+BI334-BD334</f>
        <v>1</v>
      </c>
      <c r="BK334" s="19">
        <f>SUM(BJ334)/AY334*100</f>
        <v>14.285714285714285</v>
      </c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</row>
    <row r="335" spans="1:94" s="20" customFormat="1" ht="23.25">
      <c r="A335" s="3"/>
      <c r="B335" s="3"/>
      <c r="C335" s="29" t="s">
        <v>261</v>
      </c>
      <c r="D335" s="30" t="s">
        <v>265</v>
      </c>
      <c r="E335" s="5"/>
      <c r="F335" s="3"/>
      <c r="G335" s="3"/>
      <c r="H335" s="3"/>
      <c r="I335" s="3"/>
      <c r="J335" s="3"/>
      <c r="K335" s="18"/>
      <c r="L335" s="3"/>
      <c r="M335" s="18"/>
      <c r="N335" s="3"/>
      <c r="O335" s="18"/>
      <c r="P335" s="3"/>
      <c r="Q335" s="18"/>
      <c r="R335" s="3"/>
      <c r="S335" s="18"/>
      <c r="T335" s="3"/>
      <c r="U335" s="18"/>
      <c r="V335" s="3"/>
      <c r="W335" s="18"/>
      <c r="X335" s="3"/>
      <c r="Y335" s="18"/>
      <c r="Z335" s="3"/>
      <c r="AA335" s="18"/>
      <c r="AB335" s="3"/>
      <c r="AC335" s="18"/>
      <c r="AD335" s="3"/>
      <c r="AE335" s="18"/>
      <c r="AF335" s="18"/>
      <c r="AG335" s="18"/>
      <c r="AH335" s="3"/>
      <c r="AI335" s="18"/>
      <c r="AJ335" s="3"/>
      <c r="AK335" s="18"/>
      <c r="AL335" s="3"/>
      <c r="AM335" s="18"/>
      <c r="AN335" s="2"/>
      <c r="AO335" s="3"/>
      <c r="AP335" s="3"/>
      <c r="AQ335" s="3"/>
      <c r="AR335" s="3"/>
      <c r="AS335" s="3"/>
      <c r="AT335" s="3"/>
      <c r="AU335" s="3"/>
      <c r="AV335" s="3"/>
      <c r="AW335" s="40"/>
      <c r="AX335" s="41"/>
      <c r="AY335" s="3"/>
      <c r="AZ335" s="3"/>
      <c r="BA335" s="3"/>
      <c r="BB335" s="3"/>
      <c r="BC335" s="19"/>
      <c r="BD335" s="3"/>
      <c r="BE335" s="3"/>
      <c r="BF335" s="3"/>
      <c r="BG335" s="3"/>
      <c r="BH335" s="3"/>
      <c r="BI335" s="3"/>
      <c r="BJ335" s="3"/>
      <c r="BK335" s="19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</row>
    <row r="336" spans="1:94" s="20" customFormat="1" ht="23.25">
      <c r="A336" s="3"/>
      <c r="B336" s="3"/>
      <c r="C336" s="46" t="s">
        <v>389</v>
      </c>
      <c r="D336" s="30" t="s">
        <v>450</v>
      </c>
      <c r="E336" s="5"/>
      <c r="F336" s="3"/>
      <c r="G336" s="3"/>
      <c r="H336" s="3"/>
      <c r="I336" s="3"/>
      <c r="J336" s="3"/>
      <c r="K336" s="18"/>
      <c r="L336" s="3"/>
      <c r="M336" s="18"/>
      <c r="N336" s="3"/>
      <c r="O336" s="18"/>
      <c r="P336" s="3"/>
      <c r="Q336" s="18"/>
      <c r="R336" s="3"/>
      <c r="S336" s="18"/>
      <c r="T336" s="3"/>
      <c r="U336" s="18"/>
      <c r="V336" s="3"/>
      <c r="W336" s="18"/>
      <c r="X336" s="3"/>
      <c r="Y336" s="18"/>
      <c r="Z336" s="3"/>
      <c r="AA336" s="18"/>
      <c r="AB336" s="3"/>
      <c r="AC336" s="18"/>
      <c r="AD336" s="3"/>
      <c r="AE336" s="18"/>
      <c r="AF336" s="18"/>
      <c r="AG336" s="18"/>
      <c r="AH336" s="3"/>
      <c r="AI336" s="18"/>
      <c r="AJ336" s="3"/>
      <c r="AK336" s="18"/>
      <c r="AL336" s="3"/>
      <c r="AM336" s="18"/>
      <c r="AN336" s="2"/>
      <c r="AO336" s="3"/>
      <c r="AP336" s="3"/>
      <c r="AQ336" s="3"/>
      <c r="AR336" s="3"/>
      <c r="AS336" s="3"/>
      <c r="AT336" s="3"/>
      <c r="AU336" s="3"/>
      <c r="AV336" s="3"/>
      <c r="AW336" s="40"/>
      <c r="AX336" s="41"/>
      <c r="AY336" s="3"/>
      <c r="AZ336" s="3"/>
      <c r="BA336" s="3"/>
      <c r="BB336" s="3"/>
      <c r="BC336" s="19"/>
      <c r="BD336" s="3"/>
      <c r="BE336" s="3"/>
      <c r="BF336" s="3"/>
      <c r="BG336" s="3"/>
      <c r="BH336" s="3"/>
      <c r="BI336" s="3"/>
      <c r="BJ336" s="3"/>
      <c r="BK336" s="19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</row>
    <row r="337" spans="1:94" s="20" customFormat="1" ht="23.25">
      <c r="A337" s="3"/>
      <c r="B337" s="3"/>
      <c r="C337" s="46"/>
      <c r="D337" s="30"/>
      <c r="E337" s="5"/>
      <c r="F337" s="3"/>
      <c r="G337" s="3"/>
      <c r="H337" s="3"/>
      <c r="I337" s="3"/>
      <c r="J337" s="3"/>
      <c r="K337" s="18"/>
      <c r="L337" s="3"/>
      <c r="M337" s="18"/>
      <c r="N337" s="3"/>
      <c r="O337" s="18"/>
      <c r="P337" s="3"/>
      <c r="Q337" s="18"/>
      <c r="R337" s="3"/>
      <c r="S337" s="18"/>
      <c r="T337" s="3"/>
      <c r="U337" s="18"/>
      <c r="V337" s="3"/>
      <c r="W337" s="18"/>
      <c r="X337" s="3"/>
      <c r="Y337" s="18"/>
      <c r="Z337" s="3"/>
      <c r="AA337" s="18"/>
      <c r="AB337" s="3"/>
      <c r="AC337" s="18"/>
      <c r="AD337" s="3"/>
      <c r="AE337" s="18"/>
      <c r="AF337" s="18"/>
      <c r="AG337" s="18"/>
      <c r="AH337" s="3"/>
      <c r="AI337" s="18"/>
      <c r="AJ337" s="3"/>
      <c r="AK337" s="18"/>
      <c r="AL337" s="3"/>
      <c r="AM337" s="18"/>
      <c r="AN337" s="2"/>
      <c r="AO337" s="3"/>
      <c r="AP337" s="3"/>
      <c r="AQ337" s="3"/>
      <c r="AR337" s="3"/>
      <c r="AS337" s="3"/>
      <c r="AT337" s="3"/>
      <c r="AU337" s="3"/>
      <c r="AV337" s="3"/>
      <c r="AW337" s="40"/>
      <c r="AX337" s="41"/>
      <c r="AY337" s="3"/>
      <c r="AZ337" s="3"/>
      <c r="BA337" s="3"/>
      <c r="BB337" s="3"/>
      <c r="BC337" s="19"/>
      <c r="BD337" s="3"/>
      <c r="BE337" s="3"/>
      <c r="BF337" s="3"/>
      <c r="BG337" s="3"/>
      <c r="BH337" s="3"/>
      <c r="BI337" s="3"/>
      <c r="BJ337" s="3"/>
      <c r="BK337" s="19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</row>
    <row r="338" spans="1:94" s="20" customFormat="1" ht="23.25">
      <c r="A338" s="3">
        <v>107</v>
      </c>
      <c r="B338" s="3">
        <v>40010135</v>
      </c>
      <c r="C338" s="5" t="s">
        <v>223</v>
      </c>
      <c r="D338" s="5" t="s">
        <v>150</v>
      </c>
      <c r="E338" s="5" t="s">
        <v>2</v>
      </c>
      <c r="F338" s="3">
        <v>9</v>
      </c>
      <c r="G338" s="3">
        <v>27</v>
      </c>
      <c r="H338" s="3">
        <v>4</v>
      </c>
      <c r="I338" s="3" t="s">
        <v>4</v>
      </c>
      <c r="J338" s="3">
        <v>0</v>
      </c>
      <c r="K338" s="18">
        <f>IF(J338=0,0,IF(J338&lt;10,1,IF(MOD(J338,30)&lt;10,ROUNDDOWN(J338/30,0),ROUNDUP(J338/30,0))))</f>
        <v>0</v>
      </c>
      <c r="L338" s="3">
        <v>12</v>
      </c>
      <c r="M338" s="18">
        <f>IF(L338=0,0,IF(L338&lt;10,1,IF(MOD(L338,30)&lt;10,ROUNDDOWN(L338/30,0),ROUNDUP(L338/30,0))))</f>
        <v>1</v>
      </c>
      <c r="N338" s="3">
        <v>15</v>
      </c>
      <c r="O338" s="18">
        <f>IF(N338=0,0,IF(N338&lt;10,1,IF(MOD(N338,30)&lt;10,ROUNDDOWN(N338/30,0),ROUNDUP(N338/30,0))))</f>
        <v>1</v>
      </c>
      <c r="P338" s="3">
        <v>11</v>
      </c>
      <c r="Q338" s="18">
        <f>IF(P338=0,0,IF(P338&lt;10,1,IF(MOD(P338,40)&lt;10,ROUNDDOWN(P338/40,0),ROUNDUP(P338/40,0))))</f>
        <v>1</v>
      </c>
      <c r="R338" s="3">
        <v>13</v>
      </c>
      <c r="S338" s="18">
        <f>IF(R338=0,0,IF(R338&lt;10,1,IF(MOD(R338,40)&lt;10,ROUNDDOWN(R338/40,0),ROUNDUP(R338/40,0))))</f>
        <v>1</v>
      </c>
      <c r="T338" s="3">
        <v>8</v>
      </c>
      <c r="U338" s="18">
        <f>IF(T338=0,0,IF(T338&lt;10,1,IF(MOD(T338,40)&lt;10,ROUNDDOWN(T338/40,0),ROUNDUP(T338/40,0))))</f>
        <v>1</v>
      </c>
      <c r="V338" s="3">
        <v>17</v>
      </c>
      <c r="W338" s="18">
        <f>IF(V338=0,0,IF(V338&lt;10,1,IF(MOD(V338,40)&lt;10,ROUNDDOWN(V338/40,0),ROUNDUP(V338/40,0))))</f>
        <v>1</v>
      </c>
      <c r="X338" s="3">
        <v>10</v>
      </c>
      <c r="Y338" s="18">
        <f>IF(X338=0,0,IF(X338&lt;10,1,IF(MOD(X338,40)&lt;10,ROUNDDOWN(X338/40,0),ROUNDUP(X338/40,0))))</f>
        <v>1</v>
      </c>
      <c r="Z338" s="3">
        <v>17</v>
      </c>
      <c r="AA338" s="18">
        <f>IF(Z338=0,0,IF(Z338&lt;10,1,IF(MOD(Z338,40)&lt;10,ROUNDDOWN(Z338/40,0),ROUNDUP(Z338/40,0))))</f>
        <v>1</v>
      </c>
      <c r="AB338" s="3"/>
      <c r="AC338" s="18">
        <f>IF(AB338=0,0,IF(AB338&lt;10,1,IF(MOD(AB338,40)&lt;10,ROUNDDOWN(AB338/40,0),ROUNDUP(AB338/40,0))))</f>
        <v>0</v>
      </c>
      <c r="AD338" s="3"/>
      <c r="AE338" s="18">
        <f>IF(AD338=0,0,IF(AD338&lt;10,1,IF(MOD(AD338,40)&lt;10,ROUNDDOWN(AD338/40,0),ROUNDUP(AD338/40,0))))</f>
        <v>0</v>
      </c>
      <c r="AF338" s="18"/>
      <c r="AG338" s="18">
        <f>IF(AF338=0,0,IF(AF338&lt;10,1,IF(MOD(AF338,40)&lt;10,ROUNDDOWN(AF338/40,0),ROUNDUP(AF338/40,0))))</f>
        <v>0</v>
      </c>
      <c r="AH338" s="3"/>
      <c r="AI338" s="18">
        <f>IF(AH338=0,0,IF(AH338&lt;10,1,IF(MOD(AH338,40)&lt;10,ROUNDDOWN(AH338/40,0),ROUNDUP(AH338/40,0))))</f>
        <v>0</v>
      </c>
      <c r="AJ338" s="3"/>
      <c r="AK338" s="18">
        <f>IF(AJ338=0,0,IF(AJ338&lt;10,1,IF(MOD(AJ338,40)&lt;10,ROUNDDOWN(AJ338/40,0),ROUNDUP(AJ338/40,0))))</f>
        <v>0</v>
      </c>
      <c r="AL338" s="3"/>
      <c r="AM338" s="18">
        <f>IF(AL338=0,0,IF(AL338&lt;10,1,IF(MOD(AL338,40)&lt;10,ROUNDDOWN(AL338/40,0),ROUNDUP(AL338/40,0))))</f>
        <v>0</v>
      </c>
      <c r="AN338" s="3">
        <f>SUM(J338+L338+N338+P338+R338+T338+V338+X338+Z338+AB338+AD338+AF338+AH338+AJ338+AL338)</f>
        <v>103</v>
      </c>
      <c r="AO338" s="3">
        <f>SUM(K338+M338+O338+Q338+S338+U338+W338+Y338+AA338+AC338+AE338+AG338+AI338+AK338+AM338)</f>
        <v>8</v>
      </c>
      <c r="AP338" s="3">
        <v>1</v>
      </c>
      <c r="AQ338" s="3">
        <v>6</v>
      </c>
      <c r="AR338" s="3">
        <f>SUM(AP338:AQ338)</f>
        <v>7</v>
      </c>
      <c r="AS338" s="3">
        <v>1</v>
      </c>
      <c r="AT338" s="3">
        <v>0</v>
      </c>
      <c r="AU338" s="3">
        <v>6</v>
      </c>
      <c r="AV338" s="3">
        <v>0</v>
      </c>
      <c r="AW338" s="40">
        <f>IF(AN338&lt;=0,0,IF(AN338&lt;=359,1,IF(AN338&lt;=719,2,IF(AN338&lt;=1079,3,IF(AN338&lt;=1679,4,IF(AN338&lt;=1680,5,IF(AN338&lt;=1680,1,5)))))))</f>
        <v>1</v>
      </c>
      <c r="AX338" s="41">
        <f>IF(AN338&gt;120,ROUND(((((K338+M338+O338)*30)+(J338+L338+N338))/50+(((Q338+S338+U338+W338+Y338+AA338)*40)+(P338+R338+T338+V338+X338+Z338))/50+(AC338+AE338+AG338+AI338+AK338+AM338)*2),0),IF((J338+L338+N338+P338+R338+T338+V338+X338+Z338)&lt;=0,0,IF((J338+L338+N338+P338+R338+T338+V338+X338+Z338)&lt;=20,1,IF((J338+L338+N338+P338+R338+T338+V338+X338+Z338)&lt;=40,2,IF((J338+L338+N338+P338+R338+T338+V338+X338+Z338)&lt;=60,3,IF((J338+L338+N338+P338+R338+T338+V338+X338+Z338)&lt;=80,4,IF((J338+L338+N338+P338+R338+T338+V338+X338+Z338)&lt;=100,5,IF((J338+L338+N338+P338+R338+T338+V338+X338+Z338)&lt;=120,6,0)))))))+((AC338+AE338+AG338+AI338+AK338+AM338)*2))</f>
        <v>6</v>
      </c>
      <c r="AY338" s="3">
        <f>SUM(AW338:AX338)</f>
        <v>7</v>
      </c>
      <c r="AZ338" s="3">
        <f>SUM(AP338)-AW338</f>
        <v>0</v>
      </c>
      <c r="BA338" s="3">
        <f>SUM(AQ338)-AX338</f>
        <v>0</v>
      </c>
      <c r="BB338" s="3">
        <f>SUM(AR338)-AY338</f>
        <v>0</v>
      </c>
      <c r="BC338" s="19">
        <f>SUM(BB338)/AY338*100</f>
        <v>0</v>
      </c>
      <c r="BD338" s="3"/>
      <c r="BE338" s="3"/>
      <c r="BF338" s="3"/>
      <c r="BG338" s="3"/>
      <c r="BH338" s="3"/>
      <c r="BI338" s="3"/>
      <c r="BJ338" s="3">
        <f>BB338+BE338+BF338+BG338+BH338+BI338-BD338</f>
        <v>0</v>
      </c>
      <c r="BK338" s="19">
        <f>SUM(BJ338)/AY338*100</f>
        <v>0</v>
      </c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</row>
    <row r="339" spans="1:94" s="20" customFormat="1" ht="23.25">
      <c r="A339" s="3"/>
      <c r="B339" s="3"/>
      <c r="C339" s="29" t="s">
        <v>261</v>
      </c>
      <c r="D339" s="30" t="s">
        <v>386</v>
      </c>
      <c r="E339" s="5"/>
      <c r="F339" s="3"/>
      <c r="G339" s="3"/>
      <c r="H339" s="3"/>
      <c r="I339" s="3"/>
      <c r="J339" s="3"/>
      <c r="K339" s="18"/>
      <c r="L339" s="3"/>
      <c r="M339" s="18"/>
      <c r="N339" s="3"/>
      <c r="O339" s="18"/>
      <c r="P339" s="3"/>
      <c r="Q339" s="18"/>
      <c r="R339" s="3"/>
      <c r="S339" s="18"/>
      <c r="T339" s="3"/>
      <c r="U339" s="18"/>
      <c r="V339" s="3"/>
      <c r="W339" s="18"/>
      <c r="X339" s="3"/>
      <c r="Y339" s="18"/>
      <c r="Z339" s="3"/>
      <c r="AA339" s="18"/>
      <c r="AB339" s="3"/>
      <c r="AC339" s="18"/>
      <c r="AD339" s="3"/>
      <c r="AE339" s="18"/>
      <c r="AF339" s="18"/>
      <c r="AG339" s="18"/>
      <c r="AH339" s="3"/>
      <c r="AI339" s="18"/>
      <c r="AJ339" s="3"/>
      <c r="AK339" s="18"/>
      <c r="AL339" s="3"/>
      <c r="AM339" s="18"/>
      <c r="AN339" s="3"/>
      <c r="AO339" s="3"/>
      <c r="AP339" s="3"/>
      <c r="AQ339" s="3"/>
      <c r="AR339" s="3"/>
      <c r="AS339" s="3"/>
      <c r="AT339" s="3"/>
      <c r="AU339" s="3"/>
      <c r="AV339" s="3"/>
      <c r="AW339" s="40"/>
      <c r="AX339" s="41"/>
      <c r="AY339" s="3"/>
      <c r="AZ339" s="3"/>
      <c r="BA339" s="3"/>
      <c r="BB339" s="3"/>
      <c r="BC339" s="19"/>
      <c r="BD339" s="3"/>
      <c r="BE339" s="3"/>
      <c r="BF339" s="3"/>
      <c r="BG339" s="3"/>
      <c r="BH339" s="3"/>
      <c r="BI339" s="3"/>
      <c r="BJ339" s="3"/>
      <c r="BK339" s="19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</row>
    <row r="340" spans="1:94" s="20" customFormat="1" ht="23.25">
      <c r="A340" s="3"/>
      <c r="B340" s="3"/>
      <c r="C340" s="46" t="s">
        <v>389</v>
      </c>
      <c r="D340" s="30" t="s">
        <v>532</v>
      </c>
      <c r="E340" s="5"/>
      <c r="F340" s="3"/>
      <c r="G340" s="3"/>
      <c r="H340" s="3"/>
      <c r="I340" s="3"/>
      <c r="J340" s="3"/>
      <c r="K340" s="18"/>
      <c r="L340" s="3"/>
      <c r="M340" s="18"/>
      <c r="N340" s="3"/>
      <c r="O340" s="18"/>
      <c r="P340" s="3"/>
      <c r="Q340" s="18"/>
      <c r="R340" s="3"/>
      <c r="S340" s="18"/>
      <c r="T340" s="3"/>
      <c r="U340" s="18"/>
      <c r="V340" s="3"/>
      <c r="W340" s="18"/>
      <c r="X340" s="3"/>
      <c r="Y340" s="18"/>
      <c r="Z340" s="3"/>
      <c r="AA340" s="18"/>
      <c r="AB340" s="3"/>
      <c r="AC340" s="18"/>
      <c r="AD340" s="3"/>
      <c r="AE340" s="18"/>
      <c r="AF340" s="18"/>
      <c r="AG340" s="18"/>
      <c r="AH340" s="3"/>
      <c r="AI340" s="18"/>
      <c r="AJ340" s="3"/>
      <c r="AK340" s="18"/>
      <c r="AL340" s="3"/>
      <c r="AM340" s="18"/>
      <c r="AN340" s="3"/>
      <c r="AO340" s="3"/>
      <c r="AP340" s="3"/>
      <c r="AQ340" s="3"/>
      <c r="AR340" s="3"/>
      <c r="AS340" s="3"/>
      <c r="AT340" s="3"/>
      <c r="AU340" s="3"/>
      <c r="AV340" s="3"/>
      <c r="AW340" s="40"/>
      <c r="AX340" s="41"/>
      <c r="AY340" s="3"/>
      <c r="AZ340" s="3"/>
      <c r="BA340" s="3"/>
      <c r="BB340" s="3"/>
      <c r="BC340" s="19"/>
      <c r="BD340" s="3"/>
      <c r="BE340" s="3"/>
      <c r="BF340" s="3"/>
      <c r="BG340" s="3"/>
      <c r="BH340" s="3"/>
      <c r="BI340" s="3"/>
      <c r="BJ340" s="3"/>
      <c r="BK340" s="19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</row>
    <row r="341" spans="1:94" s="20" customFormat="1" ht="23.25">
      <c r="A341" s="3">
        <v>108</v>
      </c>
      <c r="B341" s="3">
        <v>40010104</v>
      </c>
      <c r="C341" s="5" t="s">
        <v>217</v>
      </c>
      <c r="D341" s="5" t="s">
        <v>179</v>
      </c>
      <c r="E341" s="5" t="s">
        <v>139</v>
      </c>
      <c r="F341" s="3">
        <v>2</v>
      </c>
      <c r="G341" s="3">
        <v>27</v>
      </c>
      <c r="H341" s="3">
        <v>1</v>
      </c>
      <c r="I341" s="3" t="s">
        <v>4</v>
      </c>
      <c r="J341" s="3">
        <v>0</v>
      </c>
      <c r="K341" s="18">
        <f>IF(J341=0,0,IF(J341&lt;10,1,IF(MOD(J341,30)&lt;10,ROUNDDOWN(J341/30,0),ROUNDUP(J341/30,0))))</f>
        <v>0</v>
      </c>
      <c r="L341" s="3">
        <v>22</v>
      </c>
      <c r="M341" s="18">
        <f>IF(L341=0,0,IF(L341&lt;10,1,IF(MOD(L341,30)&lt;10,ROUNDDOWN(L341/30,0),ROUNDUP(L341/30,0))))</f>
        <v>1</v>
      </c>
      <c r="N341" s="3">
        <v>10</v>
      </c>
      <c r="O341" s="18">
        <f>IF(N341=0,0,IF(N341&lt;10,1,IF(MOD(N341,30)&lt;10,ROUNDDOWN(N341/30,0),ROUNDUP(N341/30,0))))</f>
        <v>1</v>
      </c>
      <c r="P341" s="3">
        <v>11</v>
      </c>
      <c r="Q341" s="18">
        <f>IF(P341=0,0,IF(P341&lt;10,1,IF(MOD(P341,40)&lt;10,ROUNDDOWN(P341/40,0),ROUNDUP(P341/40,0))))</f>
        <v>1</v>
      </c>
      <c r="R341" s="3">
        <v>8</v>
      </c>
      <c r="S341" s="18">
        <f>IF(R341=0,0,IF(R341&lt;10,1,IF(MOD(R341,40)&lt;10,ROUNDDOWN(R341/40,0),ROUNDUP(R341/40,0))))</f>
        <v>1</v>
      </c>
      <c r="T341" s="3">
        <v>11</v>
      </c>
      <c r="U341" s="18">
        <f>IF(T341=0,0,IF(T341&lt;10,1,IF(MOD(T341,40)&lt;10,ROUNDDOWN(T341/40,0),ROUNDUP(T341/40,0))))</f>
        <v>1</v>
      </c>
      <c r="V341" s="3">
        <v>14</v>
      </c>
      <c r="W341" s="18">
        <f>IF(V341=0,0,IF(V341&lt;10,1,IF(MOD(V341,40)&lt;10,ROUNDDOWN(V341/40,0),ROUNDUP(V341/40,0))))</f>
        <v>1</v>
      </c>
      <c r="X341" s="3">
        <v>14</v>
      </c>
      <c r="Y341" s="18">
        <f>IF(X341=0,0,IF(X341&lt;10,1,IF(MOD(X341,40)&lt;10,ROUNDDOWN(X341/40,0),ROUNDUP(X341/40,0))))</f>
        <v>1</v>
      </c>
      <c r="Z341" s="3">
        <v>8</v>
      </c>
      <c r="AA341" s="18">
        <f>IF(Z341=0,0,IF(Z341&lt;10,1,IF(MOD(Z341,40)&lt;10,ROUNDDOWN(Z341/40,0),ROUNDUP(Z341/40,0))))</f>
        <v>1</v>
      </c>
      <c r="AB341" s="3"/>
      <c r="AC341" s="18">
        <f>IF(AB341=0,0,IF(AB341&lt;10,1,IF(MOD(AB341,40)&lt;10,ROUNDDOWN(AB341/40,0),ROUNDUP(AB341/40,0))))</f>
        <v>0</v>
      </c>
      <c r="AD341" s="3"/>
      <c r="AE341" s="18">
        <f>IF(AD341=0,0,IF(AD341&lt;10,1,IF(MOD(AD341,40)&lt;10,ROUNDDOWN(AD341/40,0),ROUNDUP(AD341/40,0))))</f>
        <v>0</v>
      </c>
      <c r="AF341" s="18"/>
      <c r="AG341" s="18">
        <f>IF(AF341=0,0,IF(AF341&lt;10,1,IF(MOD(AF341,40)&lt;10,ROUNDDOWN(AF341/40,0),ROUNDUP(AF341/40,0))))</f>
        <v>0</v>
      </c>
      <c r="AH341" s="3"/>
      <c r="AI341" s="18">
        <f>IF(AH341=0,0,IF(AH341&lt;10,1,IF(MOD(AH341,40)&lt;10,ROUNDDOWN(AH341/40,0),ROUNDUP(AH341/40,0))))</f>
        <v>0</v>
      </c>
      <c r="AJ341" s="3"/>
      <c r="AK341" s="18">
        <f>IF(AJ341=0,0,IF(AJ341&lt;10,1,IF(MOD(AJ341,40)&lt;10,ROUNDDOWN(AJ341/40,0),ROUNDUP(AJ341/40,0))))</f>
        <v>0</v>
      </c>
      <c r="AL341" s="3"/>
      <c r="AM341" s="18">
        <f>IF(AL341=0,0,IF(AL341&lt;10,1,IF(MOD(AL341,40)&lt;10,ROUNDDOWN(AL341/40,0),ROUNDUP(AL341/40,0))))</f>
        <v>0</v>
      </c>
      <c r="AN341" s="3">
        <f>SUM(J341+L341+N341+P341+R341+T341+V341+X341+Z341+AB341+AD341+AF341+AH341+AJ341+AL341)</f>
        <v>98</v>
      </c>
      <c r="AO341" s="3">
        <f>SUM(K341+M341+O341+Q341+S341+U341+W341+Y341+AA341+AC341+AE341+AG341+AI341+AK341+AM341)</f>
        <v>8</v>
      </c>
      <c r="AP341" s="3">
        <v>1</v>
      </c>
      <c r="AQ341" s="3">
        <v>5</v>
      </c>
      <c r="AR341" s="3">
        <f>SUM(AP341:AQ341)</f>
        <v>6</v>
      </c>
      <c r="AS341" s="3">
        <v>1</v>
      </c>
      <c r="AT341" s="3">
        <v>0</v>
      </c>
      <c r="AU341" s="3">
        <v>5</v>
      </c>
      <c r="AV341" s="3">
        <v>0</v>
      </c>
      <c r="AW341" s="40">
        <f>IF(AN341&lt;=0,0,IF(AN341&lt;=359,1,IF(AN341&lt;=719,2,IF(AN341&lt;=1079,3,IF(AN341&lt;=1679,4,IF(AN341&lt;=1680,5,IF(AN341&lt;=1680,1,5)))))))</f>
        <v>1</v>
      </c>
      <c r="AX341" s="41">
        <f>IF(AN341&gt;120,ROUND(((((K341+M341+O341)*30)+(J341+L341+N341))/50+(((Q341+S341+U341+W341+Y341+AA341)*40)+(P341+R341+T341+V341+X341+Z341))/50+(AC341+AE341+AG341+AI341+AK341+AM341)*2),0),IF((J341+L341+N341+P341+R341+T341+V341+X341+Z341)&lt;=0,0,IF((J341+L341+N341+P341+R341+T341+V341+X341+Z341)&lt;=20,1,IF((J341+L341+N341+P341+R341+T341+V341+X341+Z341)&lt;=40,2,IF((J341+L341+N341+P341+R341+T341+V341+X341+Z341)&lt;=60,3,IF((J341+L341+N341+P341+R341+T341+V341+X341+Z341)&lt;=80,4,IF((J341+L341+N341+P341+R341+T341+V341+X341+Z341)&lt;=100,5,IF((J341+L341+N341+P341+R341+T341+V341+X341+Z341)&lt;=120,6,0)))))))+((AC341+AE341+AG341+AI341+AK341+AM341)*2))</f>
        <v>5</v>
      </c>
      <c r="AY341" s="3">
        <f>SUM(AW341:AX341)</f>
        <v>6</v>
      </c>
      <c r="AZ341" s="3">
        <f>SUM(AP341)-AW341</f>
        <v>0</v>
      </c>
      <c r="BA341" s="3">
        <f>SUM(AQ341)-AX341</f>
        <v>0</v>
      </c>
      <c r="BB341" s="3">
        <f>SUM(AR341)-AY341</f>
        <v>0</v>
      </c>
      <c r="BC341" s="19">
        <f>SUM(BB341)/AY341*100</f>
        <v>0</v>
      </c>
      <c r="BD341" s="3"/>
      <c r="BE341" s="3"/>
      <c r="BF341" s="3"/>
      <c r="BG341" s="3"/>
      <c r="BH341" s="3"/>
      <c r="BI341" s="3"/>
      <c r="BJ341" s="3">
        <f>BB341+BE341+BF341+BG341+BH341+BI341-BD341</f>
        <v>0</v>
      </c>
      <c r="BK341" s="19">
        <f>SUM(BJ341)/AY341*100</f>
        <v>0</v>
      </c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</row>
    <row r="342" spans="1:94" s="20" customFormat="1" ht="23.25">
      <c r="A342" s="3"/>
      <c r="B342" s="3"/>
      <c r="C342" s="29" t="s">
        <v>261</v>
      </c>
      <c r="D342" s="30" t="s">
        <v>321</v>
      </c>
      <c r="E342" s="5"/>
      <c r="F342" s="3"/>
      <c r="G342" s="3"/>
      <c r="H342" s="3"/>
      <c r="I342" s="3"/>
      <c r="J342" s="3"/>
      <c r="K342" s="18"/>
      <c r="L342" s="3"/>
      <c r="M342" s="18"/>
      <c r="N342" s="3"/>
      <c r="O342" s="18"/>
      <c r="P342" s="3"/>
      <c r="Q342" s="18"/>
      <c r="R342" s="3"/>
      <c r="S342" s="18"/>
      <c r="T342" s="3"/>
      <c r="U342" s="18"/>
      <c r="V342" s="3"/>
      <c r="W342" s="18"/>
      <c r="X342" s="3"/>
      <c r="Y342" s="18"/>
      <c r="Z342" s="3"/>
      <c r="AA342" s="18"/>
      <c r="AB342" s="3"/>
      <c r="AC342" s="18"/>
      <c r="AD342" s="3"/>
      <c r="AE342" s="18"/>
      <c r="AF342" s="18"/>
      <c r="AG342" s="18"/>
      <c r="AH342" s="3"/>
      <c r="AI342" s="18"/>
      <c r="AJ342" s="3"/>
      <c r="AK342" s="18"/>
      <c r="AL342" s="3"/>
      <c r="AM342" s="18"/>
      <c r="AN342" s="3"/>
      <c r="AO342" s="3"/>
      <c r="AP342" s="3"/>
      <c r="AQ342" s="3"/>
      <c r="AR342" s="3"/>
      <c r="AS342" s="3"/>
      <c r="AT342" s="3"/>
      <c r="AU342" s="3"/>
      <c r="AV342" s="3"/>
      <c r="AW342" s="40"/>
      <c r="AX342" s="41"/>
      <c r="AY342" s="3"/>
      <c r="AZ342" s="3"/>
      <c r="BA342" s="3"/>
      <c r="BB342" s="3"/>
      <c r="BC342" s="19"/>
      <c r="BD342" s="3"/>
      <c r="BE342" s="3"/>
      <c r="BF342" s="3"/>
      <c r="BG342" s="3"/>
      <c r="BH342" s="3"/>
      <c r="BI342" s="3"/>
      <c r="BJ342" s="3"/>
      <c r="BK342" s="19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</row>
    <row r="343" spans="1:94" s="20" customFormat="1" ht="23.25">
      <c r="A343" s="3"/>
      <c r="B343" s="3"/>
      <c r="C343" s="46" t="s">
        <v>389</v>
      </c>
      <c r="D343" s="30" t="s">
        <v>533</v>
      </c>
      <c r="E343" s="5"/>
      <c r="F343" s="3"/>
      <c r="G343" s="3"/>
      <c r="H343" s="3"/>
      <c r="I343" s="3"/>
      <c r="J343" s="3"/>
      <c r="K343" s="18"/>
      <c r="L343" s="3"/>
      <c r="M343" s="18"/>
      <c r="N343" s="3"/>
      <c r="O343" s="18"/>
      <c r="P343" s="3"/>
      <c r="Q343" s="18"/>
      <c r="R343" s="3"/>
      <c r="S343" s="18"/>
      <c r="T343" s="3"/>
      <c r="U343" s="18"/>
      <c r="V343" s="3"/>
      <c r="W343" s="18"/>
      <c r="X343" s="3"/>
      <c r="Y343" s="18"/>
      <c r="Z343" s="3"/>
      <c r="AA343" s="18"/>
      <c r="AB343" s="3"/>
      <c r="AC343" s="18"/>
      <c r="AD343" s="3"/>
      <c r="AE343" s="18"/>
      <c r="AF343" s="18"/>
      <c r="AG343" s="18"/>
      <c r="AH343" s="3"/>
      <c r="AI343" s="18"/>
      <c r="AJ343" s="3"/>
      <c r="AK343" s="18"/>
      <c r="AL343" s="3"/>
      <c r="AM343" s="18"/>
      <c r="AN343" s="3"/>
      <c r="AO343" s="3"/>
      <c r="AP343" s="3"/>
      <c r="AQ343" s="3"/>
      <c r="AR343" s="3"/>
      <c r="AS343" s="3"/>
      <c r="AT343" s="3"/>
      <c r="AU343" s="3"/>
      <c r="AV343" s="3"/>
      <c r="AW343" s="40"/>
      <c r="AX343" s="41"/>
      <c r="AY343" s="3"/>
      <c r="AZ343" s="3"/>
      <c r="BA343" s="3"/>
      <c r="BB343" s="3"/>
      <c r="BC343" s="19"/>
      <c r="BD343" s="3"/>
      <c r="BE343" s="3"/>
      <c r="BF343" s="3"/>
      <c r="BG343" s="3"/>
      <c r="BH343" s="3"/>
      <c r="BI343" s="3"/>
      <c r="BJ343" s="3"/>
      <c r="BK343" s="19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</row>
    <row r="344" spans="1:94" s="20" customFormat="1" ht="23.25">
      <c r="A344" s="3">
        <v>109</v>
      </c>
      <c r="B344" s="3">
        <v>40010138</v>
      </c>
      <c r="C344" s="5" t="s">
        <v>226</v>
      </c>
      <c r="D344" s="5" t="s">
        <v>150</v>
      </c>
      <c r="E344" s="5" t="s">
        <v>2</v>
      </c>
      <c r="F344" s="3">
        <v>9</v>
      </c>
      <c r="G344" s="3">
        <v>34</v>
      </c>
      <c r="H344" s="3">
        <v>4</v>
      </c>
      <c r="I344" s="3" t="s">
        <v>4</v>
      </c>
      <c r="J344" s="3">
        <v>0</v>
      </c>
      <c r="K344" s="18">
        <f>IF(J344=0,0,IF(J344&lt;10,1,IF(MOD(J344,30)&lt;10,ROUNDDOWN(J344/30,0),ROUNDUP(J344/30,0))))</f>
        <v>0</v>
      </c>
      <c r="L344" s="3">
        <v>8</v>
      </c>
      <c r="M344" s="18">
        <f>IF(L344=0,0,IF(L344&lt;10,1,IF(MOD(L344,30)&lt;10,ROUNDDOWN(L344/30,0),ROUNDUP(L344/30,0))))</f>
        <v>1</v>
      </c>
      <c r="N344" s="3">
        <v>10</v>
      </c>
      <c r="O344" s="18">
        <f>IF(N344=0,0,IF(N344&lt;10,1,IF(MOD(N344,30)&lt;10,ROUNDDOWN(N344/30,0),ROUNDUP(N344/30,0))))</f>
        <v>1</v>
      </c>
      <c r="P344" s="3">
        <v>16</v>
      </c>
      <c r="Q344" s="18">
        <f>IF(P344=0,0,IF(P344&lt;10,1,IF(MOD(P344,40)&lt;10,ROUNDDOWN(P344/40,0),ROUNDUP(P344/40,0))))</f>
        <v>1</v>
      </c>
      <c r="R344" s="3">
        <v>6</v>
      </c>
      <c r="S344" s="18">
        <f>IF(R344=0,0,IF(R344&lt;10,1,IF(MOD(R344,40)&lt;10,ROUNDDOWN(R344/40,0),ROUNDUP(R344/40,0))))</f>
        <v>1</v>
      </c>
      <c r="T344" s="3">
        <v>8</v>
      </c>
      <c r="U344" s="18">
        <f>IF(T344=0,0,IF(T344&lt;10,1,IF(MOD(T344,40)&lt;10,ROUNDDOWN(T344/40,0),ROUNDUP(T344/40,0))))</f>
        <v>1</v>
      </c>
      <c r="V344" s="3">
        <v>9</v>
      </c>
      <c r="W344" s="18">
        <f>IF(V344=0,0,IF(V344&lt;10,1,IF(MOD(V344,40)&lt;10,ROUNDDOWN(V344/40,0),ROUNDUP(V344/40,0))))</f>
        <v>1</v>
      </c>
      <c r="X344" s="3">
        <v>13</v>
      </c>
      <c r="Y344" s="18">
        <f>IF(X344=0,0,IF(X344&lt;10,1,IF(MOD(X344,40)&lt;10,ROUNDDOWN(X344/40,0),ROUNDUP(X344/40,0))))</f>
        <v>1</v>
      </c>
      <c r="Z344" s="3">
        <v>10</v>
      </c>
      <c r="AA344" s="18">
        <f>IF(Z344=0,0,IF(Z344&lt;10,1,IF(MOD(Z344,40)&lt;10,ROUNDDOWN(Z344/40,0),ROUNDUP(Z344/40,0))))</f>
        <v>1</v>
      </c>
      <c r="AB344" s="3"/>
      <c r="AC344" s="18">
        <f>IF(AB344=0,0,IF(AB344&lt;10,1,IF(MOD(AB344,40)&lt;10,ROUNDDOWN(AB344/40,0),ROUNDUP(AB344/40,0))))</f>
        <v>0</v>
      </c>
      <c r="AD344" s="3"/>
      <c r="AE344" s="18">
        <f>IF(AD344=0,0,IF(AD344&lt;10,1,IF(MOD(AD344,40)&lt;10,ROUNDDOWN(AD344/40,0),ROUNDUP(AD344/40,0))))</f>
        <v>0</v>
      </c>
      <c r="AF344" s="18"/>
      <c r="AG344" s="18">
        <f>IF(AF344=0,0,IF(AF344&lt;10,1,IF(MOD(AF344,40)&lt;10,ROUNDDOWN(AF344/40,0),ROUNDUP(AF344/40,0))))</f>
        <v>0</v>
      </c>
      <c r="AH344" s="3"/>
      <c r="AI344" s="18">
        <f>IF(AH344=0,0,IF(AH344&lt;10,1,IF(MOD(AH344,40)&lt;10,ROUNDDOWN(AH344/40,0),ROUNDUP(AH344/40,0))))</f>
        <v>0</v>
      </c>
      <c r="AJ344" s="3"/>
      <c r="AK344" s="18">
        <f>IF(AJ344=0,0,IF(AJ344&lt;10,1,IF(MOD(AJ344,40)&lt;10,ROUNDDOWN(AJ344/40,0),ROUNDUP(AJ344/40,0))))</f>
        <v>0</v>
      </c>
      <c r="AL344" s="3"/>
      <c r="AM344" s="18">
        <f>IF(AL344=0,0,IF(AL344&lt;10,1,IF(MOD(AL344,40)&lt;10,ROUNDDOWN(AL344/40,0),ROUNDUP(AL344/40,0))))</f>
        <v>0</v>
      </c>
      <c r="AN344" s="3">
        <f>SUM(J344+L344+N344+P344+R344+T344+V344+X344+Z344+AB344+AD344+AF344+AH344+AJ344+AL344)</f>
        <v>80</v>
      </c>
      <c r="AO344" s="3">
        <f>SUM(K344+M344+O344+Q344+S344+U344+W344+Y344+AA344+AC344+AE344+AG344+AI344+AK344+AM344)</f>
        <v>8</v>
      </c>
      <c r="AP344" s="3">
        <v>1</v>
      </c>
      <c r="AQ344" s="3">
        <v>4</v>
      </c>
      <c r="AR344" s="3">
        <f>SUM(AP344:AQ344)</f>
        <v>5</v>
      </c>
      <c r="AS344" s="3">
        <v>1</v>
      </c>
      <c r="AT344" s="3">
        <v>0</v>
      </c>
      <c r="AU344" s="3">
        <v>4</v>
      </c>
      <c r="AV344" s="3">
        <v>0</v>
      </c>
      <c r="AW344" s="40">
        <f>IF(AN344&lt;=0,0,IF(AN344&lt;=359,1,IF(AN344&lt;=719,2,IF(AN344&lt;=1079,3,IF(AN344&lt;=1679,4,IF(AN344&lt;=1680,5,IF(AN344&lt;=1680,1,5)))))))</f>
        <v>1</v>
      </c>
      <c r="AX344" s="41">
        <f>IF(AN344&gt;120,ROUND(((((K344+M344+O344)*30)+(J344+L344+N344))/50+(((Q344+S344+U344+W344+Y344+AA344)*40)+(P344+R344+T344+V344+X344+Z344))/50+(AC344+AE344+AG344+AI344+AK344+AM344)*2),0),IF((J344+L344+N344+P344+R344+T344+V344+X344+Z344)&lt;=0,0,IF((J344+L344+N344+P344+R344+T344+V344+X344+Z344)&lt;=20,1,IF((J344+L344+N344+P344+R344+T344+V344+X344+Z344)&lt;=40,2,IF((J344+L344+N344+P344+R344+T344+V344+X344+Z344)&lt;=60,3,IF((J344+L344+N344+P344+R344+T344+V344+X344+Z344)&lt;=80,4,IF((J344+L344+N344+P344+R344+T344+V344+X344+Z344)&lt;=100,5,IF((J344+L344+N344+P344+R344+T344+V344+X344+Z344)&lt;=120,6,0)))))))+((AC344+AE344+AG344+AI344+AK344+AM344)*2))</f>
        <v>4</v>
      </c>
      <c r="AY344" s="3">
        <f>SUM(AW344:AX344)</f>
        <v>5</v>
      </c>
      <c r="AZ344" s="3">
        <f>SUM(AP344)-AW344</f>
        <v>0</v>
      </c>
      <c r="BA344" s="3">
        <f>SUM(AQ344)-AX344</f>
        <v>0</v>
      </c>
      <c r="BB344" s="3">
        <f>SUM(AR344)-AY344</f>
        <v>0</v>
      </c>
      <c r="BC344" s="19">
        <f>SUM(BB344)/AY344*100</f>
        <v>0</v>
      </c>
      <c r="BD344" s="3"/>
      <c r="BE344" s="3"/>
      <c r="BF344" s="3"/>
      <c r="BG344" s="3"/>
      <c r="BH344" s="3"/>
      <c r="BI344" s="3"/>
      <c r="BJ344" s="3">
        <f>BB344+BE344+BF344+BG344+BH344+BI344-BD344</f>
        <v>0</v>
      </c>
      <c r="BK344" s="19">
        <f>SUM(BJ344)/AY344*100</f>
        <v>0</v>
      </c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</row>
    <row r="345" spans="1:94" s="20" customFormat="1" ht="23.25">
      <c r="A345" s="3"/>
      <c r="B345" s="3"/>
      <c r="C345" s="29" t="s">
        <v>261</v>
      </c>
      <c r="D345" s="30" t="s">
        <v>326</v>
      </c>
      <c r="E345" s="5"/>
      <c r="F345" s="3"/>
      <c r="G345" s="3"/>
      <c r="H345" s="3"/>
      <c r="I345" s="3"/>
      <c r="J345" s="3"/>
      <c r="K345" s="18"/>
      <c r="L345" s="3"/>
      <c r="M345" s="18"/>
      <c r="N345" s="3"/>
      <c r="O345" s="18"/>
      <c r="P345" s="3"/>
      <c r="Q345" s="18"/>
      <c r="R345" s="3"/>
      <c r="S345" s="18"/>
      <c r="T345" s="3"/>
      <c r="U345" s="18"/>
      <c r="V345" s="3"/>
      <c r="W345" s="18"/>
      <c r="X345" s="3"/>
      <c r="Y345" s="18"/>
      <c r="Z345" s="3"/>
      <c r="AA345" s="18"/>
      <c r="AB345" s="3"/>
      <c r="AC345" s="18"/>
      <c r="AD345" s="3"/>
      <c r="AE345" s="18"/>
      <c r="AF345" s="18"/>
      <c r="AG345" s="18"/>
      <c r="AH345" s="3"/>
      <c r="AI345" s="18"/>
      <c r="AJ345" s="3"/>
      <c r="AK345" s="18"/>
      <c r="AL345" s="3"/>
      <c r="AM345" s="18"/>
      <c r="AN345" s="3"/>
      <c r="AO345" s="3"/>
      <c r="AP345" s="3"/>
      <c r="AQ345" s="3"/>
      <c r="AR345" s="3"/>
      <c r="AS345" s="3"/>
      <c r="AT345" s="3"/>
      <c r="AU345" s="3"/>
      <c r="AV345" s="3"/>
      <c r="AW345" s="40"/>
      <c r="AX345" s="41"/>
      <c r="AY345" s="3"/>
      <c r="AZ345" s="3"/>
      <c r="BA345" s="3"/>
      <c r="BB345" s="3"/>
      <c r="BC345" s="19"/>
      <c r="BD345" s="3"/>
      <c r="BE345" s="3"/>
      <c r="BF345" s="3"/>
      <c r="BG345" s="3"/>
      <c r="BH345" s="3"/>
      <c r="BI345" s="3"/>
      <c r="BJ345" s="3"/>
      <c r="BK345" s="19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</row>
    <row r="346" spans="1:94" s="20" customFormat="1" ht="23.25">
      <c r="A346" s="3"/>
      <c r="B346" s="3"/>
      <c r="C346" s="46" t="s">
        <v>389</v>
      </c>
      <c r="D346" s="30" t="s">
        <v>452</v>
      </c>
      <c r="E346" s="5"/>
      <c r="F346" s="3"/>
      <c r="G346" s="3"/>
      <c r="H346" s="3"/>
      <c r="I346" s="3"/>
      <c r="J346" s="3"/>
      <c r="K346" s="18"/>
      <c r="L346" s="3"/>
      <c r="M346" s="18"/>
      <c r="N346" s="3"/>
      <c r="O346" s="18"/>
      <c r="P346" s="3"/>
      <c r="Q346" s="18"/>
      <c r="R346" s="3"/>
      <c r="S346" s="18"/>
      <c r="T346" s="3"/>
      <c r="U346" s="18"/>
      <c r="V346" s="3"/>
      <c r="W346" s="18"/>
      <c r="X346" s="3"/>
      <c r="Y346" s="18"/>
      <c r="Z346" s="3"/>
      <c r="AA346" s="18"/>
      <c r="AB346" s="3"/>
      <c r="AC346" s="18"/>
      <c r="AD346" s="3"/>
      <c r="AE346" s="18"/>
      <c r="AF346" s="18"/>
      <c r="AG346" s="18"/>
      <c r="AH346" s="3"/>
      <c r="AI346" s="18"/>
      <c r="AJ346" s="3"/>
      <c r="AK346" s="18"/>
      <c r="AL346" s="3"/>
      <c r="AM346" s="18"/>
      <c r="AN346" s="3"/>
      <c r="AO346" s="3"/>
      <c r="AP346" s="3"/>
      <c r="AQ346" s="3"/>
      <c r="AR346" s="3"/>
      <c r="AS346" s="3"/>
      <c r="AT346" s="3"/>
      <c r="AU346" s="3"/>
      <c r="AV346" s="3"/>
      <c r="AW346" s="40"/>
      <c r="AX346" s="41"/>
      <c r="AY346" s="3"/>
      <c r="AZ346" s="3"/>
      <c r="BA346" s="3"/>
      <c r="BB346" s="3"/>
      <c r="BC346" s="19"/>
      <c r="BD346" s="3"/>
      <c r="BE346" s="3"/>
      <c r="BF346" s="3"/>
      <c r="BG346" s="3"/>
      <c r="BH346" s="3"/>
      <c r="BI346" s="3"/>
      <c r="BJ346" s="3"/>
      <c r="BK346" s="19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</row>
    <row r="347" spans="1:96" s="21" customFormat="1" ht="23.25">
      <c r="A347" s="3">
        <v>110</v>
      </c>
      <c r="B347" s="3">
        <v>40010087</v>
      </c>
      <c r="C347" s="5" t="s">
        <v>29</v>
      </c>
      <c r="D347" s="5" t="s">
        <v>159</v>
      </c>
      <c r="E347" s="5" t="s">
        <v>139</v>
      </c>
      <c r="F347" s="3">
        <v>3</v>
      </c>
      <c r="G347" s="3">
        <v>7</v>
      </c>
      <c r="H347" s="3">
        <v>2</v>
      </c>
      <c r="I347" s="3" t="s">
        <v>4</v>
      </c>
      <c r="J347" s="3">
        <v>0</v>
      </c>
      <c r="K347" s="18">
        <f>IF(J347=0,0,IF(J347&lt;10,1,IF(MOD(J347,30)&lt;10,ROUNDDOWN(J347/30,0),ROUNDUP(J347/30,0))))</f>
        <v>0</v>
      </c>
      <c r="L347" s="3">
        <v>2</v>
      </c>
      <c r="M347" s="18">
        <f>IF(L347=0,0,IF(L347&lt;10,1,IF(MOD(L347,30)&lt;10,ROUNDDOWN(L347/30,0),ROUNDUP(L347/30,0))))</f>
        <v>1</v>
      </c>
      <c r="N347" s="3">
        <v>9</v>
      </c>
      <c r="O347" s="18">
        <f>IF(N347=0,0,IF(N347&lt;10,1,IF(MOD(N347,30)&lt;10,ROUNDDOWN(N347/30,0),ROUNDUP(N347/30,0))))</f>
        <v>1</v>
      </c>
      <c r="P347" s="3">
        <v>12</v>
      </c>
      <c r="Q347" s="18">
        <f>IF(P347=0,0,IF(P347&lt;10,1,IF(MOD(P347,40)&lt;10,ROUNDDOWN(P347/40,0),ROUNDUP(P347/40,0))))</f>
        <v>1</v>
      </c>
      <c r="R347" s="3">
        <v>8</v>
      </c>
      <c r="S347" s="18">
        <f>IF(R347=0,0,IF(R347&lt;10,1,IF(MOD(R347,40)&lt;10,ROUNDDOWN(R347/40,0),ROUNDUP(R347/40,0))))</f>
        <v>1</v>
      </c>
      <c r="T347" s="3">
        <v>11</v>
      </c>
      <c r="U347" s="18">
        <f>IF(T347=0,0,IF(T347&lt;10,1,IF(MOD(T347,40)&lt;10,ROUNDDOWN(T347/40,0),ROUNDUP(T347/40,0))))</f>
        <v>1</v>
      </c>
      <c r="V347" s="3">
        <v>11</v>
      </c>
      <c r="W347" s="18">
        <f>IF(V347=0,0,IF(V347&lt;10,1,IF(MOD(V347,40)&lt;10,ROUNDDOWN(V347/40,0),ROUNDUP(V347/40,0))))</f>
        <v>1</v>
      </c>
      <c r="X347" s="3">
        <v>15</v>
      </c>
      <c r="Y347" s="18">
        <f>IF(X347=0,0,IF(X347&lt;10,1,IF(MOD(X347,40)&lt;10,ROUNDDOWN(X347/40,0),ROUNDUP(X347/40,0))))</f>
        <v>1</v>
      </c>
      <c r="Z347" s="3">
        <v>9</v>
      </c>
      <c r="AA347" s="18">
        <f>IF(Z347=0,0,IF(Z347&lt;10,1,IF(MOD(Z347,40)&lt;10,ROUNDDOWN(Z347/40,0),ROUNDUP(Z347/40,0))))</f>
        <v>1</v>
      </c>
      <c r="AB347" s="3"/>
      <c r="AC347" s="18">
        <f>IF(AB347=0,0,IF(AB347&lt;10,1,IF(MOD(AB347,40)&lt;10,ROUNDDOWN(AB347/40,0),ROUNDUP(AB347/40,0))))</f>
        <v>0</v>
      </c>
      <c r="AD347" s="3"/>
      <c r="AE347" s="18">
        <f>IF(AD347=0,0,IF(AD347&lt;10,1,IF(MOD(AD347,40)&lt;10,ROUNDDOWN(AD347/40,0),ROUNDUP(AD347/40,0))))</f>
        <v>0</v>
      </c>
      <c r="AF347" s="18"/>
      <c r="AG347" s="18">
        <f>IF(AF347=0,0,IF(AF347&lt;10,1,IF(MOD(AF347,40)&lt;10,ROUNDDOWN(AF347/40,0),ROUNDUP(AF347/40,0))))</f>
        <v>0</v>
      </c>
      <c r="AH347" s="3"/>
      <c r="AI347" s="18">
        <f>IF(AH347=0,0,IF(AH347&lt;10,1,IF(MOD(AH347,40)&lt;10,ROUNDDOWN(AH347/40,0),ROUNDUP(AH347/40,0))))</f>
        <v>0</v>
      </c>
      <c r="AJ347" s="3"/>
      <c r="AK347" s="18">
        <f>IF(AJ347=0,0,IF(AJ347&lt;10,1,IF(MOD(AJ347,40)&lt;10,ROUNDDOWN(AJ347/40,0),ROUNDUP(AJ347/40,0))))</f>
        <v>0</v>
      </c>
      <c r="AL347" s="3"/>
      <c r="AM347" s="18">
        <f>IF(AL347=0,0,IF(AL347&lt;10,1,IF(MOD(AL347,40)&lt;10,ROUNDDOWN(AL347/40,0),ROUNDUP(AL347/40,0))))</f>
        <v>0</v>
      </c>
      <c r="AN347" s="3">
        <f>SUM(J347+L347+N347+P347+R347+T347+V347+X347+Z347+AB347+AD347+AF347+AH347+AJ347+AL347)</f>
        <v>77</v>
      </c>
      <c r="AO347" s="3">
        <f>SUM(K347+M347+O347+Q347+S347+U347+W347+Y347+AA347+AC347+AE347+AG347+AI347+AK347+AM347)</f>
        <v>8</v>
      </c>
      <c r="AP347" s="3">
        <v>1</v>
      </c>
      <c r="AQ347" s="3">
        <v>4</v>
      </c>
      <c r="AR347" s="3">
        <f>SUM(AP347:AQ347)</f>
        <v>5</v>
      </c>
      <c r="AS347" s="3">
        <v>1</v>
      </c>
      <c r="AT347" s="3">
        <v>0</v>
      </c>
      <c r="AU347" s="3">
        <v>4</v>
      </c>
      <c r="AV347" s="3">
        <v>0</v>
      </c>
      <c r="AW347" s="40">
        <f>IF(AN347&lt;=0,0,IF(AN347&lt;=359,1,IF(AN347&lt;=719,2,IF(AN347&lt;=1079,3,IF(AN347&lt;=1679,4,IF(AN347&lt;=1680,5,IF(AN347&lt;=1680,1,5)))))))</f>
        <v>1</v>
      </c>
      <c r="AX347" s="41">
        <f>IF(AN347&gt;120,ROUND(((((K347+M347+O347)*30)+(J347+L347+N347))/50+(((Q347+S347+U347+W347+Y347+AA347)*40)+(P347+R347+T347+V347+X347+Z347))/50+(AC347+AE347+AG347+AI347+AK347+AM347)*2),0),IF((J347+L347+N347+P347+R347+T347+V347+X347+Z347)&lt;=0,0,IF((J347+L347+N347+P347+R347+T347+V347+X347+Z347)&lt;=20,1,IF((J347+L347+N347+P347+R347+T347+V347+X347+Z347)&lt;=40,2,IF((J347+L347+N347+P347+R347+T347+V347+X347+Z347)&lt;=60,3,IF((J347+L347+N347+P347+R347+T347+V347+X347+Z347)&lt;=80,4,IF((J347+L347+N347+P347+R347+T347+V347+X347+Z347)&lt;=100,5,IF((J347+L347+N347+P347+R347+T347+V347+X347+Z347)&lt;=120,6,0)))))))+((AC347+AE347+AG347+AI347+AK347+AM347)*2))</f>
        <v>4</v>
      </c>
      <c r="AY347" s="3">
        <f>SUM(AW347:AX347)</f>
        <v>5</v>
      </c>
      <c r="AZ347" s="3">
        <f>SUM(AP347)-AW347</f>
        <v>0</v>
      </c>
      <c r="BA347" s="3">
        <f>SUM(AQ347)-AX347</f>
        <v>0</v>
      </c>
      <c r="BB347" s="3">
        <f>SUM(AR347)-AY347</f>
        <v>0</v>
      </c>
      <c r="BC347" s="19">
        <f>SUM(BB347)/AY347*100</f>
        <v>0</v>
      </c>
      <c r="BD347" s="3"/>
      <c r="BE347" s="3">
        <v>1</v>
      </c>
      <c r="BF347" s="3"/>
      <c r="BG347" s="3"/>
      <c r="BH347" s="3"/>
      <c r="BI347" s="3"/>
      <c r="BJ347" s="3">
        <f>BB347+BE347+BF347+BG347+BH347+BI347-BD347</f>
        <v>1</v>
      </c>
      <c r="BK347" s="19">
        <f>SUM(BJ347)/AY347*100</f>
        <v>20</v>
      </c>
      <c r="BL347" s="20"/>
      <c r="CQ347" s="20"/>
      <c r="CR347" s="20"/>
    </row>
    <row r="348" spans="1:96" s="21" customFormat="1" ht="23.25">
      <c r="A348" s="3"/>
      <c r="B348" s="3"/>
      <c r="C348" s="29" t="s">
        <v>261</v>
      </c>
      <c r="D348" s="30" t="s">
        <v>289</v>
      </c>
      <c r="E348" s="5"/>
      <c r="F348" s="3"/>
      <c r="G348" s="3"/>
      <c r="H348" s="3"/>
      <c r="I348" s="3"/>
      <c r="J348" s="3"/>
      <c r="K348" s="18"/>
      <c r="L348" s="3"/>
      <c r="M348" s="18"/>
      <c r="N348" s="3"/>
      <c r="O348" s="18"/>
      <c r="P348" s="3"/>
      <c r="Q348" s="18"/>
      <c r="R348" s="3"/>
      <c r="S348" s="18"/>
      <c r="T348" s="3"/>
      <c r="U348" s="18"/>
      <c r="V348" s="3"/>
      <c r="W348" s="18"/>
      <c r="X348" s="3"/>
      <c r="Y348" s="18"/>
      <c r="Z348" s="3"/>
      <c r="AA348" s="18"/>
      <c r="AB348" s="3"/>
      <c r="AC348" s="18"/>
      <c r="AD348" s="3"/>
      <c r="AE348" s="18"/>
      <c r="AF348" s="18"/>
      <c r="AG348" s="18"/>
      <c r="AH348" s="3"/>
      <c r="AI348" s="18"/>
      <c r="AJ348" s="3"/>
      <c r="AK348" s="18"/>
      <c r="AL348" s="3"/>
      <c r="AM348" s="18"/>
      <c r="AN348" s="3"/>
      <c r="AO348" s="3"/>
      <c r="AP348" s="3"/>
      <c r="AQ348" s="3"/>
      <c r="AR348" s="3"/>
      <c r="AS348" s="3"/>
      <c r="AT348" s="3"/>
      <c r="AU348" s="3"/>
      <c r="AV348" s="3"/>
      <c r="AW348" s="40"/>
      <c r="AX348" s="41"/>
      <c r="AY348" s="3"/>
      <c r="AZ348" s="3"/>
      <c r="BA348" s="3"/>
      <c r="BB348" s="3"/>
      <c r="BC348" s="19"/>
      <c r="BD348" s="3"/>
      <c r="BE348" s="3"/>
      <c r="BF348" s="3"/>
      <c r="BG348" s="3"/>
      <c r="BH348" s="3"/>
      <c r="BI348" s="3"/>
      <c r="BJ348" s="3"/>
      <c r="BK348" s="19"/>
      <c r="BL348" s="20"/>
      <c r="CQ348" s="20"/>
      <c r="CR348" s="20"/>
    </row>
    <row r="349" spans="1:96" s="21" customFormat="1" ht="23.25">
      <c r="A349" s="3"/>
      <c r="B349" s="3"/>
      <c r="C349" s="46" t="s">
        <v>389</v>
      </c>
      <c r="D349" s="30" t="s">
        <v>534</v>
      </c>
      <c r="E349" s="5"/>
      <c r="F349" s="3"/>
      <c r="G349" s="3"/>
      <c r="H349" s="3"/>
      <c r="I349" s="3"/>
      <c r="J349" s="3"/>
      <c r="K349" s="18"/>
      <c r="L349" s="3"/>
      <c r="M349" s="18"/>
      <c r="N349" s="3"/>
      <c r="O349" s="18"/>
      <c r="P349" s="3"/>
      <c r="Q349" s="18"/>
      <c r="R349" s="3"/>
      <c r="S349" s="18"/>
      <c r="T349" s="3"/>
      <c r="U349" s="18"/>
      <c r="V349" s="3"/>
      <c r="W349" s="18"/>
      <c r="X349" s="3"/>
      <c r="Y349" s="18"/>
      <c r="Z349" s="3"/>
      <c r="AA349" s="18"/>
      <c r="AB349" s="3"/>
      <c r="AC349" s="18"/>
      <c r="AD349" s="3"/>
      <c r="AE349" s="18"/>
      <c r="AF349" s="18"/>
      <c r="AG349" s="18"/>
      <c r="AH349" s="3"/>
      <c r="AI349" s="18"/>
      <c r="AJ349" s="3"/>
      <c r="AK349" s="18"/>
      <c r="AL349" s="3"/>
      <c r="AM349" s="18"/>
      <c r="AN349" s="3"/>
      <c r="AO349" s="3"/>
      <c r="AP349" s="3"/>
      <c r="AQ349" s="3"/>
      <c r="AR349" s="3"/>
      <c r="AS349" s="3"/>
      <c r="AT349" s="3"/>
      <c r="AU349" s="3"/>
      <c r="AV349" s="3"/>
      <c r="AW349" s="40"/>
      <c r="AX349" s="41"/>
      <c r="AY349" s="3"/>
      <c r="AZ349" s="3"/>
      <c r="BA349" s="3"/>
      <c r="BB349" s="3"/>
      <c r="BC349" s="19"/>
      <c r="BD349" s="3"/>
      <c r="BE349" s="3"/>
      <c r="BF349" s="3"/>
      <c r="BG349" s="3"/>
      <c r="BH349" s="3"/>
      <c r="BI349" s="3"/>
      <c r="BJ349" s="3"/>
      <c r="BK349" s="19"/>
      <c r="BL349" s="20"/>
      <c r="CQ349" s="20"/>
      <c r="CR349" s="20"/>
    </row>
    <row r="350" spans="1:96" s="21" customFormat="1" ht="23.25">
      <c r="A350" s="3">
        <v>111</v>
      </c>
      <c r="B350" s="3">
        <v>40010015</v>
      </c>
      <c r="C350" s="5" t="s">
        <v>214</v>
      </c>
      <c r="D350" s="5" t="s">
        <v>162</v>
      </c>
      <c r="E350" s="5" t="s">
        <v>139</v>
      </c>
      <c r="F350" s="3">
        <v>5</v>
      </c>
      <c r="G350" s="3">
        <v>17</v>
      </c>
      <c r="H350" s="3">
        <v>4</v>
      </c>
      <c r="I350" s="3" t="s">
        <v>4</v>
      </c>
      <c r="J350" s="3">
        <v>7</v>
      </c>
      <c r="K350" s="18">
        <f>IF(J350=0,0,IF(J350&lt;10,1,IF(MOD(J350,30)&lt;10,ROUNDDOWN(J350/30,0),ROUNDUP(J350/30,0))))</f>
        <v>1</v>
      </c>
      <c r="L350" s="3">
        <v>0</v>
      </c>
      <c r="M350" s="18">
        <f>IF(L350=0,0,IF(L350&lt;10,1,IF(MOD(L350,30)&lt;10,ROUNDDOWN(L350/30,0),ROUNDUP(L350/30,0))))</f>
        <v>0</v>
      </c>
      <c r="N350" s="3">
        <v>12</v>
      </c>
      <c r="O350" s="18">
        <f>IF(N350=0,0,IF(N350&lt;10,1,IF(MOD(N350,30)&lt;10,ROUNDDOWN(N350/30,0),ROUNDUP(N350/30,0))))</f>
        <v>1</v>
      </c>
      <c r="P350" s="3">
        <v>10</v>
      </c>
      <c r="Q350" s="18">
        <f>IF(P350=0,0,IF(P350&lt;10,1,IF(MOD(P350,40)&lt;10,ROUNDDOWN(P350/40,0),ROUNDUP(P350/40,0))))</f>
        <v>1</v>
      </c>
      <c r="R350" s="3">
        <v>7</v>
      </c>
      <c r="S350" s="18">
        <f>IF(R350=0,0,IF(R350&lt;10,1,IF(MOD(R350,40)&lt;10,ROUNDDOWN(R350/40,0),ROUNDUP(R350/40,0))))</f>
        <v>1</v>
      </c>
      <c r="T350" s="3">
        <v>12</v>
      </c>
      <c r="U350" s="18">
        <f>IF(T350=0,0,IF(T350&lt;10,1,IF(MOD(T350,40)&lt;10,ROUNDDOWN(T350/40,0),ROUNDUP(T350/40,0))))</f>
        <v>1</v>
      </c>
      <c r="V350" s="3">
        <v>9</v>
      </c>
      <c r="W350" s="18">
        <f>IF(V350=0,0,IF(V350&lt;10,1,IF(MOD(V350,40)&lt;10,ROUNDDOWN(V350/40,0),ROUNDUP(V350/40,0))))</f>
        <v>1</v>
      </c>
      <c r="X350" s="3">
        <v>6</v>
      </c>
      <c r="Y350" s="18">
        <f>IF(X350=0,0,IF(X350&lt;10,1,IF(MOD(X350,40)&lt;10,ROUNDDOWN(X350/40,0),ROUNDUP(X350/40,0))))</f>
        <v>1</v>
      </c>
      <c r="Z350" s="3">
        <v>14</v>
      </c>
      <c r="AA350" s="18">
        <f>IF(Z350=0,0,IF(Z350&lt;10,1,IF(MOD(Z350,40)&lt;10,ROUNDDOWN(Z350/40,0),ROUNDUP(Z350/40,0))))</f>
        <v>1</v>
      </c>
      <c r="AB350" s="3"/>
      <c r="AC350" s="18">
        <f>IF(AB350=0,0,IF(AB350&lt;10,1,IF(MOD(AB350,40)&lt;10,ROUNDDOWN(AB350/40,0),ROUNDUP(AB350/40,0))))</f>
        <v>0</v>
      </c>
      <c r="AD350" s="3"/>
      <c r="AE350" s="18">
        <f>IF(AD350=0,0,IF(AD350&lt;10,1,IF(MOD(AD350,40)&lt;10,ROUNDDOWN(AD350/40,0),ROUNDUP(AD350/40,0))))</f>
        <v>0</v>
      </c>
      <c r="AF350" s="18"/>
      <c r="AG350" s="18">
        <f>IF(AF350=0,0,IF(AF350&lt;10,1,IF(MOD(AF350,40)&lt;10,ROUNDDOWN(AF350/40,0),ROUNDUP(AF350/40,0))))</f>
        <v>0</v>
      </c>
      <c r="AH350" s="3"/>
      <c r="AI350" s="18">
        <f>IF(AH350=0,0,IF(AH350&lt;10,1,IF(MOD(AH350,40)&lt;10,ROUNDDOWN(AH350/40,0),ROUNDUP(AH350/40,0))))</f>
        <v>0</v>
      </c>
      <c r="AJ350" s="3"/>
      <c r="AK350" s="18">
        <f>IF(AJ350=0,0,IF(AJ350&lt;10,1,IF(MOD(AJ350,40)&lt;10,ROUNDDOWN(AJ350/40,0),ROUNDUP(AJ350/40,0))))</f>
        <v>0</v>
      </c>
      <c r="AL350" s="3"/>
      <c r="AM350" s="18">
        <f>IF(AL350=0,0,IF(AL350&lt;10,1,IF(MOD(AL350,40)&lt;10,ROUNDDOWN(AL350/40,0),ROUNDUP(AL350/40,0))))</f>
        <v>0</v>
      </c>
      <c r="AN350" s="3">
        <f>SUM(J350+L350+N350+P350+R350+T350+V350+X350+Z350+AB350+AD350+AF350+AH350+AJ350+AL350)</f>
        <v>77</v>
      </c>
      <c r="AO350" s="3">
        <f>SUM(K350+M350+O350+Q350+S350+U350+W350+Y350+AA350+AC350+AE350+AG350+AI350+AK350+AM350)</f>
        <v>8</v>
      </c>
      <c r="AP350" s="3">
        <v>1</v>
      </c>
      <c r="AQ350" s="3">
        <v>4</v>
      </c>
      <c r="AR350" s="3">
        <f>SUM(AP350:AQ350)</f>
        <v>5</v>
      </c>
      <c r="AS350" s="3">
        <v>1</v>
      </c>
      <c r="AT350" s="3">
        <v>0</v>
      </c>
      <c r="AU350" s="3">
        <v>4</v>
      </c>
      <c r="AV350" s="3">
        <v>0</v>
      </c>
      <c r="AW350" s="40">
        <f>IF(AN350&lt;=0,0,IF(AN350&lt;=359,1,IF(AN350&lt;=719,2,IF(AN350&lt;=1079,3,IF(AN350&lt;=1679,4,IF(AN350&lt;=1680,5,IF(AN350&lt;=1680,1,5)))))))</f>
        <v>1</v>
      </c>
      <c r="AX350" s="41">
        <f>IF(AN350&gt;120,ROUND(((((K350+M350+O350)*30)+(J350+L350+N350))/50+(((Q350+S350+U350+W350+Y350+AA350)*40)+(P350+R350+T350+V350+X350+Z350))/50+(AC350+AE350+AG350+AI350+AK350+AM350)*2),0),IF((J350+L350+N350+P350+R350+T350+V350+X350+Z350)&lt;=0,0,IF((J350+L350+N350+P350+R350+T350+V350+X350+Z350)&lt;=20,1,IF((J350+L350+N350+P350+R350+T350+V350+X350+Z350)&lt;=40,2,IF((J350+L350+N350+P350+R350+T350+V350+X350+Z350)&lt;=60,3,IF((J350+L350+N350+P350+R350+T350+V350+X350+Z350)&lt;=80,4,IF((J350+L350+N350+P350+R350+T350+V350+X350+Z350)&lt;=100,5,IF((J350+L350+N350+P350+R350+T350+V350+X350+Z350)&lt;=120,6,0)))))))+((AC350+AE350+AG350+AI350+AK350+AM350)*2))</f>
        <v>4</v>
      </c>
      <c r="AY350" s="3">
        <f>SUM(AW350:AX350)</f>
        <v>5</v>
      </c>
      <c r="AZ350" s="3">
        <f>SUM(AP350)-AW350</f>
        <v>0</v>
      </c>
      <c r="BA350" s="3">
        <f>SUM(AQ350)-AX350</f>
        <v>0</v>
      </c>
      <c r="BB350" s="3">
        <f>SUM(AR350)-AY350</f>
        <v>0</v>
      </c>
      <c r="BC350" s="19">
        <f>SUM(BB350)/AY350*100</f>
        <v>0</v>
      </c>
      <c r="BD350" s="3"/>
      <c r="BE350" s="3"/>
      <c r="BF350" s="3"/>
      <c r="BG350" s="3"/>
      <c r="BH350" s="3"/>
      <c r="BI350" s="3"/>
      <c r="BJ350" s="3">
        <f>BB350+BE350+BF350+BG350+BH350+BI350-BD350</f>
        <v>0</v>
      </c>
      <c r="BK350" s="19">
        <f>SUM(BJ350)/AY350*100</f>
        <v>0</v>
      </c>
      <c r="BL350" s="20"/>
      <c r="CQ350" s="20"/>
      <c r="CR350" s="20"/>
    </row>
    <row r="351" spans="1:96" s="21" customFormat="1" ht="23.25">
      <c r="A351" s="3"/>
      <c r="B351" s="3"/>
      <c r="C351" s="29" t="s">
        <v>261</v>
      </c>
      <c r="D351" s="30" t="s">
        <v>302</v>
      </c>
      <c r="E351" s="5"/>
      <c r="F351" s="3"/>
      <c r="G351" s="3"/>
      <c r="H351" s="3"/>
      <c r="I351" s="3"/>
      <c r="J351" s="3"/>
      <c r="K351" s="18"/>
      <c r="L351" s="3"/>
      <c r="M351" s="18"/>
      <c r="N351" s="3"/>
      <c r="O351" s="18"/>
      <c r="P351" s="3"/>
      <c r="Q351" s="18"/>
      <c r="R351" s="3"/>
      <c r="S351" s="18"/>
      <c r="T351" s="3"/>
      <c r="U351" s="18"/>
      <c r="V351" s="3"/>
      <c r="W351" s="18"/>
      <c r="X351" s="3"/>
      <c r="Y351" s="18"/>
      <c r="Z351" s="3"/>
      <c r="AA351" s="18"/>
      <c r="AB351" s="3"/>
      <c r="AC351" s="18"/>
      <c r="AD351" s="3"/>
      <c r="AE351" s="18"/>
      <c r="AF351" s="18"/>
      <c r="AG351" s="18"/>
      <c r="AH351" s="3"/>
      <c r="AI351" s="18"/>
      <c r="AJ351" s="3"/>
      <c r="AK351" s="18"/>
      <c r="AL351" s="3"/>
      <c r="AM351" s="18"/>
      <c r="AN351" s="3"/>
      <c r="AO351" s="3"/>
      <c r="AP351" s="3"/>
      <c r="AQ351" s="3"/>
      <c r="AR351" s="3"/>
      <c r="AS351" s="3"/>
      <c r="AT351" s="3"/>
      <c r="AU351" s="3"/>
      <c r="AV351" s="3"/>
      <c r="AW351" s="40"/>
      <c r="AX351" s="41"/>
      <c r="AY351" s="3"/>
      <c r="AZ351" s="3"/>
      <c r="BA351" s="3"/>
      <c r="BB351" s="3"/>
      <c r="BC351" s="19"/>
      <c r="BD351" s="3"/>
      <c r="BE351" s="3"/>
      <c r="BF351" s="3"/>
      <c r="BG351" s="3"/>
      <c r="BH351" s="3"/>
      <c r="BI351" s="3"/>
      <c r="BJ351" s="3"/>
      <c r="BK351" s="19"/>
      <c r="BL351" s="20"/>
      <c r="CQ351" s="20"/>
      <c r="CR351" s="20"/>
    </row>
    <row r="352" spans="1:96" s="21" customFormat="1" ht="23.25">
      <c r="A352" s="3"/>
      <c r="B352" s="3"/>
      <c r="C352" s="46" t="s">
        <v>389</v>
      </c>
      <c r="D352" s="30" t="s">
        <v>395</v>
      </c>
      <c r="E352" s="5"/>
      <c r="F352" s="3"/>
      <c r="G352" s="3"/>
      <c r="H352" s="3"/>
      <c r="I352" s="3"/>
      <c r="J352" s="3"/>
      <c r="K352" s="18"/>
      <c r="L352" s="3"/>
      <c r="M352" s="18"/>
      <c r="N352" s="3"/>
      <c r="O352" s="18"/>
      <c r="P352" s="3"/>
      <c r="Q352" s="18"/>
      <c r="R352" s="3"/>
      <c r="S352" s="18"/>
      <c r="T352" s="3"/>
      <c r="U352" s="18"/>
      <c r="V352" s="3"/>
      <c r="W352" s="18"/>
      <c r="X352" s="3"/>
      <c r="Y352" s="18"/>
      <c r="Z352" s="3"/>
      <c r="AA352" s="18"/>
      <c r="AB352" s="3"/>
      <c r="AC352" s="18"/>
      <c r="AD352" s="3"/>
      <c r="AE352" s="18"/>
      <c r="AF352" s="18"/>
      <c r="AG352" s="18"/>
      <c r="AH352" s="3"/>
      <c r="AI352" s="18"/>
      <c r="AJ352" s="3"/>
      <c r="AK352" s="18"/>
      <c r="AL352" s="3"/>
      <c r="AM352" s="18"/>
      <c r="AN352" s="3"/>
      <c r="AO352" s="3"/>
      <c r="AP352" s="3"/>
      <c r="AQ352" s="3"/>
      <c r="AR352" s="3"/>
      <c r="AS352" s="3"/>
      <c r="AT352" s="3"/>
      <c r="AU352" s="3"/>
      <c r="AV352" s="3"/>
      <c r="AW352" s="40"/>
      <c r="AX352" s="41"/>
      <c r="AY352" s="3"/>
      <c r="AZ352" s="3"/>
      <c r="BA352" s="3"/>
      <c r="BB352" s="3"/>
      <c r="BC352" s="19"/>
      <c r="BD352" s="3"/>
      <c r="BE352" s="3"/>
      <c r="BF352" s="3"/>
      <c r="BG352" s="3"/>
      <c r="BH352" s="3"/>
      <c r="BI352" s="3"/>
      <c r="BJ352" s="3"/>
      <c r="BK352" s="19"/>
      <c r="BL352" s="20"/>
      <c r="CQ352" s="20"/>
      <c r="CR352" s="20"/>
    </row>
    <row r="353" spans="1:96" s="21" customFormat="1" ht="23.25">
      <c r="A353" s="3">
        <v>112</v>
      </c>
      <c r="B353" s="3">
        <v>40010107</v>
      </c>
      <c r="C353" s="5" t="s">
        <v>216</v>
      </c>
      <c r="D353" s="5" t="s">
        <v>179</v>
      </c>
      <c r="E353" s="5" t="s">
        <v>139</v>
      </c>
      <c r="F353" s="3">
        <v>2</v>
      </c>
      <c r="G353" s="3">
        <v>30</v>
      </c>
      <c r="H353" s="3">
        <v>1</v>
      </c>
      <c r="I353" s="3" t="s">
        <v>4</v>
      </c>
      <c r="J353" s="3">
        <v>0</v>
      </c>
      <c r="K353" s="18">
        <f>IF(J353=0,0,IF(J353&lt;10,1,IF(MOD(J353,30)&lt;10,ROUNDDOWN(J353/30,0),ROUNDUP(J353/30,0))))</f>
        <v>0</v>
      </c>
      <c r="L353" s="3">
        <v>7</v>
      </c>
      <c r="M353" s="18">
        <f>IF(L353=0,0,IF(L353&lt;10,1,IF(MOD(L353,30)&lt;10,ROUNDDOWN(L353/30,0),ROUNDUP(L353/30,0))))</f>
        <v>1</v>
      </c>
      <c r="N353" s="3">
        <v>10</v>
      </c>
      <c r="O353" s="18">
        <f>IF(N353=0,0,IF(N353&lt;10,1,IF(MOD(N353,30)&lt;10,ROUNDDOWN(N353/30,0),ROUNDUP(N353/30,0))))</f>
        <v>1</v>
      </c>
      <c r="P353" s="3">
        <v>9</v>
      </c>
      <c r="Q353" s="18">
        <f>IF(P353=0,0,IF(P353&lt;10,1,IF(MOD(P353,40)&lt;10,ROUNDDOWN(P353/40,0),ROUNDUP(P353/40,0))))</f>
        <v>1</v>
      </c>
      <c r="R353" s="3">
        <v>12</v>
      </c>
      <c r="S353" s="18">
        <f>IF(R353=0,0,IF(R353&lt;10,1,IF(MOD(R353,40)&lt;10,ROUNDDOWN(R353/40,0),ROUNDUP(R353/40,0))))</f>
        <v>1</v>
      </c>
      <c r="T353" s="3">
        <v>9</v>
      </c>
      <c r="U353" s="18">
        <f>IF(T353=0,0,IF(T353&lt;10,1,IF(MOD(T353,40)&lt;10,ROUNDDOWN(T353/40,0),ROUNDUP(T353/40,0))))</f>
        <v>1</v>
      </c>
      <c r="V353" s="3">
        <v>10</v>
      </c>
      <c r="W353" s="18">
        <f>IF(V353=0,0,IF(V353&lt;10,1,IF(MOD(V353,40)&lt;10,ROUNDDOWN(V353/40,0),ROUNDUP(V353/40,0))))</f>
        <v>1</v>
      </c>
      <c r="X353" s="3">
        <v>9</v>
      </c>
      <c r="Y353" s="18">
        <f>IF(X353=0,0,IF(X353&lt;10,1,IF(MOD(X353,40)&lt;10,ROUNDDOWN(X353/40,0),ROUNDUP(X353/40,0))))</f>
        <v>1</v>
      </c>
      <c r="Z353" s="3">
        <v>8</v>
      </c>
      <c r="AA353" s="18">
        <f>IF(Z353=0,0,IF(Z353&lt;10,1,IF(MOD(Z353,40)&lt;10,ROUNDDOWN(Z353/40,0),ROUNDUP(Z353/40,0))))</f>
        <v>1</v>
      </c>
      <c r="AB353" s="3"/>
      <c r="AC353" s="18">
        <f>IF(AB353=0,0,IF(AB353&lt;10,1,IF(MOD(AB353,40)&lt;10,ROUNDDOWN(AB353/40,0),ROUNDUP(AB353/40,0))))</f>
        <v>0</v>
      </c>
      <c r="AD353" s="3"/>
      <c r="AE353" s="18">
        <f>IF(AD353=0,0,IF(AD353&lt;10,1,IF(MOD(AD353,40)&lt;10,ROUNDDOWN(AD353/40,0),ROUNDUP(AD353/40,0))))</f>
        <v>0</v>
      </c>
      <c r="AF353" s="18"/>
      <c r="AG353" s="18">
        <f>IF(AF353=0,0,IF(AF353&lt;10,1,IF(MOD(AF353,40)&lt;10,ROUNDDOWN(AF353/40,0),ROUNDUP(AF353/40,0))))</f>
        <v>0</v>
      </c>
      <c r="AH353" s="3"/>
      <c r="AI353" s="18">
        <f>IF(AH353=0,0,IF(AH353&lt;10,1,IF(MOD(AH353,40)&lt;10,ROUNDDOWN(AH353/40,0),ROUNDUP(AH353/40,0))))</f>
        <v>0</v>
      </c>
      <c r="AJ353" s="3"/>
      <c r="AK353" s="18">
        <f>IF(AJ353=0,0,IF(AJ353&lt;10,1,IF(MOD(AJ353,40)&lt;10,ROUNDDOWN(AJ353/40,0),ROUNDUP(AJ353/40,0))))</f>
        <v>0</v>
      </c>
      <c r="AL353" s="3"/>
      <c r="AM353" s="18">
        <f>IF(AL353=0,0,IF(AL353&lt;10,1,IF(MOD(AL353,40)&lt;10,ROUNDDOWN(AL353/40,0),ROUNDUP(AL353/40,0))))</f>
        <v>0</v>
      </c>
      <c r="AN353" s="3">
        <f>SUM(J353+L353+N353+P353+R353+T353+V353+X353+Z353+AB353+AD353+AF353+AH353+AJ353+AL353)</f>
        <v>74</v>
      </c>
      <c r="AO353" s="3">
        <f>SUM(K353+M353+O353+Q353+S353+U353+W353+Y353+AA353+AC353+AE353+AG353+AI353+AK353+AM353)</f>
        <v>8</v>
      </c>
      <c r="AP353" s="3">
        <v>1</v>
      </c>
      <c r="AQ353" s="3">
        <v>4</v>
      </c>
      <c r="AR353" s="3">
        <f>SUM(AP353:AQ353)</f>
        <v>5</v>
      </c>
      <c r="AS353" s="3">
        <v>1</v>
      </c>
      <c r="AT353" s="3">
        <v>0</v>
      </c>
      <c r="AU353" s="3">
        <v>2</v>
      </c>
      <c r="AV353" s="3">
        <v>2</v>
      </c>
      <c r="AW353" s="40">
        <f>IF(AN353&lt;=0,0,IF(AN353&lt;=359,1,IF(AN353&lt;=719,2,IF(AN353&lt;=1079,3,IF(AN353&lt;=1679,4,IF(AN353&lt;=1680,5,IF(AN353&lt;=1680,1,5)))))))</f>
        <v>1</v>
      </c>
      <c r="AX353" s="41">
        <f>IF(AN353&gt;120,ROUND(((((K353+M353+O353)*30)+(J353+L353+N353))/50+(((Q353+S353+U353+W353+Y353+AA353)*40)+(P353+R353+T353+V353+X353+Z353))/50+(AC353+AE353+AG353+AI353+AK353+AM353)*2),0),IF((J353+L353+N353+P353+R353+T353+V353+X353+Z353)&lt;=0,0,IF((J353+L353+N353+P353+R353+T353+V353+X353+Z353)&lt;=20,1,IF((J353+L353+N353+P353+R353+T353+V353+X353+Z353)&lt;=40,2,IF((J353+L353+N353+P353+R353+T353+V353+X353+Z353)&lt;=60,3,IF((J353+L353+N353+P353+R353+T353+V353+X353+Z353)&lt;=80,4,IF((J353+L353+N353+P353+R353+T353+V353+X353+Z353)&lt;=100,5,IF((J353+L353+N353+P353+R353+T353+V353+X353+Z353)&lt;=120,6,0)))))))+((AC353+AE353+AG353+AI353+AK353+AM353)*2))</f>
        <v>4</v>
      </c>
      <c r="AY353" s="3">
        <f>SUM(AW353:AX353)</f>
        <v>5</v>
      </c>
      <c r="AZ353" s="3">
        <f>SUM(AP353)-AW353</f>
        <v>0</v>
      </c>
      <c r="BA353" s="3">
        <f>SUM(AQ353)-AX353</f>
        <v>0</v>
      </c>
      <c r="BB353" s="3">
        <f>SUM(AR353)-AY353</f>
        <v>0</v>
      </c>
      <c r="BC353" s="19">
        <f>SUM(BB353)/AY353*100</f>
        <v>0</v>
      </c>
      <c r="BD353" s="3"/>
      <c r="BE353" s="3"/>
      <c r="BF353" s="3"/>
      <c r="BG353" s="3"/>
      <c r="BH353" s="3"/>
      <c r="BI353" s="3"/>
      <c r="BJ353" s="3">
        <f>BB353+BE353+BF353+BG353+BH353+BI353-BD353</f>
        <v>0</v>
      </c>
      <c r="BK353" s="19">
        <f>SUM(BJ353)/AY353*100</f>
        <v>0</v>
      </c>
      <c r="BL353" s="20"/>
      <c r="CQ353" s="20"/>
      <c r="CR353" s="20"/>
    </row>
    <row r="354" spans="1:96" s="21" customFormat="1" ht="23.25">
      <c r="A354" s="3"/>
      <c r="B354" s="3"/>
      <c r="C354" s="29" t="s">
        <v>261</v>
      </c>
      <c r="D354" s="30" t="s">
        <v>374</v>
      </c>
      <c r="E354" s="5"/>
      <c r="F354" s="3"/>
      <c r="G354" s="3"/>
      <c r="H354" s="3"/>
      <c r="I354" s="3"/>
      <c r="J354" s="3"/>
      <c r="K354" s="18"/>
      <c r="L354" s="3"/>
      <c r="M354" s="18"/>
      <c r="N354" s="3"/>
      <c r="O354" s="18"/>
      <c r="P354" s="3"/>
      <c r="Q354" s="18"/>
      <c r="R354" s="3"/>
      <c r="S354" s="18"/>
      <c r="T354" s="3"/>
      <c r="U354" s="18"/>
      <c r="V354" s="3"/>
      <c r="W354" s="18"/>
      <c r="X354" s="3"/>
      <c r="Y354" s="18"/>
      <c r="Z354" s="3"/>
      <c r="AA354" s="18"/>
      <c r="AB354" s="3"/>
      <c r="AC354" s="18"/>
      <c r="AD354" s="3"/>
      <c r="AE354" s="18"/>
      <c r="AF354" s="18"/>
      <c r="AG354" s="18"/>
      <c r="AH354" s="3"/>
      <c r="AI354" s="18"/>
      <c r="AJ354" s="3"/>
      <c r="AK354" s="18"/>
      <c r="AL354" s="3"/>
      <c r="AM354" s="18"/>
      <c r="AN354" s="3"/>
      <c r="AO354" s="3"/>
      <c r="AP354" s="3"/>
      <c r="AQ354" s="3"/>
      <c r="AR354" s="3"/>
      <c r="AS354" s="3"/>
      <c r="AT354" s="3"/>
      <c r="AU354" s="3"/>
      <c r="AV354" s="3"/>
      <c r="AW354" s="40"/>
      <c r="AX354" s="41"/>
      <c r="AY354" s="3"/>
      <c r="AZ354" s="3"/>
      <c r="BA354" s="3"/>
      <c r="BB354" s="3"/>
      <c r="BC354" s="19"/>
      <c r="BD354" s="3"/>
      <c r="BE354" s="3"/>
      <c r="BF354" s="3"/>
      <c r="BG354" s="3"/>
      <c r="BH354" s="3"/>
      <c r="BI354" s="3"/>
      <c r="BJ354" s="3"/>
      <c r="BK354" s="19"/>
      <c r="BL354" s="20"/>
      <c r="CQ354" s="20"/>
      <c r="CR354" s="20"/>
    </row>
    <row r="355" spans="1:96" s="21" customFormat="1" ht="23.25">
      <c r="A355" s="3"/>
      <c r="B355" s="3"/>
      <c r="C355" s="46" t="s">
        <v>389</v>
      </c>
      <c r="D355" s="30" t="s">
        <v>548</v>
      </c>
      <c r="E355" s="5"/>
      <c r="F355" s="3"/>
      <c r="G355" s="3"/>
      <c r="H355" s="3"/>
      <c r="I355" s="3"/>
      <c r="J355" s="3"/>
      <c r="K355" s="18"/>
      <c r="L355" s="3"/>
      <c r="M355" s="18"/>
      <c r="N355" s="3"/>
      <c r="O355" s="18"/>
      <c r="P355" s="3"/>
      <c r="Q355" s="18"/>
      <c r="R355" s="3"/>
      <c r="S355" s="18"/>
      <c r="T355" s="3"/>
      <c r="U355" s="18"/>
      <c r="V355" s="3"/>
      <c r="W355" s="18"/>
      <c r="X355" s="3"/>
      <c r="Y355" s="18"/>
      <c r="Z355" s="3"/>
      <c r="AA355" s="18"/>
      <c r="AB355" s="3"/>
      <c r="AC355" s="18"/>
      <c r="AD355" s="3"/>
      <c r="AE355" s="18"/>
      <c r="AF355" s="18"/>
      <c r="AG355" s="18"/>
      <c r="AH355" s="3"/>
      <c r="AI355" s="18"/>
      <c r="AJ355" s="3"/>
      <c r="AK355" s="18"/>
      <c r="AL355" s="3"/>
      <c r="AM355" s="18"/>
      <c r="AN355" s="3"/>
      <c r="AO355" s="3"/>
      <c r="AP355" s="3"/>
      <c r="AQ355" s="3"/>
      <c r="AR355" s="3"/>
      <c r="AS355" s="3"/>
      <c r="AT355" s="3"/>
      <c r="AU355" s="3"/>
      <c r="AV355" s="3"/>
      <c r="AW355" s="40"/>
      <c r="AX355" s="41"/>
      <c r="AY355" s="3"/>
      <c r="AZ355" s="3"/>
      <c r="BA355" s="3"/>
      <c r="BB355" s="3"/>
      <c r="BC355" s="19"/>
      <c r="BD355" s="3"/>
      <c r="BE355" s="3"/>
      <c r="BF355" s="3"/>
      <c r="BG355" s="3"/>
      <c r="BH355" s="3"/>
      <c r="BI355" s="3"/>
      <c r="BJ355" s="3"/>
      <c r="BK355" s="19"/>
      <c r="BL355" s="20"/>
      <c r="CQ355" s="20"/>
      <c r="CR355" s="20"/>
    </row>
    <row r="356" spans="1:96" s="21" customFormat="1" ht="23.25">
      <c r="A356" s="3">
        <v>113</v>
      </c>
      <c r="B356" s="3">
        <v>40010133</v>
      </c>
      <c r="C356" s="5" t="s">
        <v>215</v>
      </c>
      <c r="D356" s="5" t="s">
        <v>2</v>
      </c>
      <c r="E356" s="5" t="s">
        <v>2</v>
      </c>
      <c r="F356" s="3">
        <v>8</v>
      </c>
      <c r="G356" s="3">
        <v>28</v>
      </c>
      <c r="H356" s="3">
        <v>1</v>
      </c>
      <c r="I356" s="3" t="s">
        <v>4</v>
      </c>
      <c r="J356" s="3">
        <v>10</v>
      </c>
      <c r="K356" s="18">
        <f>IF(J356=0,0,IF(J356&lt;10,1,IF(MOD(J356,30)&lt;10,ROUNDDOWN(J356/30,0),ROUNDUP(J356/30,0))))</f>
        <v>1</v>
      </c>
      <c r="L356" s="3">
        <v>7</v>
      </c>
      <c r="M356" s="18">
        <f>IF(L356=0,0,IF(L356&lt;10,1,IF(MOD(L356,30)&lt;10,ROUNDDOWN(L356/30,0),ROUNDUP(L356/30,0))))</f>
        <v>1</v>
      </c>
      <c r="N356" s="3">
        <v>7</v>
      </c>
      <c r="O356" s="18">
        <f>IF(N356=0,0,IF(N356&lt;10,1,IF(MOD(N356,30)&lt;10,ROUNDDOWN(N356/30,0),ROUNDUP(N356/30,0))))</f>
        <v>1</v>
      </c>
      <c r="P356" s="3">
        <v>8</v>
      </c>
      <c r="Q356" s="18">
        <f>IF(P356=0,0,IF(P356&lt;10,1,IF(MOD(P356,40)&lt;10,ROUNDDOWN(P356/40,0),ROUNDUP(P356/40,0))))</f>
        <v>1</v>
      </c>
      <c r="R356" s="3">
        <v>6</v>
      </c>
      <c r="S356" s="18">
        <f>IF(R356=0,0,IF(R356&lt;10,1,IF(MOD(R356,40)&lt;10,ROUNDDOWN(R356/40,0),ROUNDUP(R356/40,0))))</f>
        <v>1</v>
      </c>
      <c r="T356" s="3">
        <v>8</v>
      </c>
      <c r="U356" s="18">
        <f>IF(T356=0,0,IF(T356&lt;10,1,IF(MOD(T356,40)&lt;10,ROUNDDOWN(T356/40,0),ROUNDUP(T356/40,0))))</f>
        <v>1</v>
      </c>
      <c r="V356" s="3">
        <v>7</v>
      </c>
      <c r="W356" s="18">
        <f>IF(V356=0,0,IF(V356&lt;10,1,IF(MOD(V356,40)&lt;10,ROUNDDOWN(V356/40,0),ROUNDUP(V356/40,0))))</f>
        <v>1</v>
      </c>
      <c r="X356" s="3">
        <v>9</v>
      </c>
      <c r="Y356" s="18">
        <f>IF(X356=0,0,IF(X356&lt;10,1,IF(MOD(X356,40)&lt;10,ROUNDDOWN(X356/40,0),ROUNDUP(X356/40,0))))</f>
        <v>1</v>
      </c>
      <c r="Z356" s="3">
        <v>9</v>
      </c>
      <c r="AA356" s="18">
        <f>IF(Z356=0,0,IF(Z356&lt;10,1,IF(MOD(Z356,40)&lt;10,ROUNDDOWN(Z356/40,0),ROUNDUP(Z356/40,0))))</f>
        <v>1</v>
      </c>
      <c r="AB356" s="3"/>
      <c r="AC356" s="18">
        <f>IF(AB356=0,0,IF(AB356&lt;10,1,IF(MOD(AB356,40)&lt;10,ROUNDDOWN(AB356/40,0),ROUNDUP(AB356/40,0))))</f>
        <v>0</v>
      </c>
      <c r="AD356" s="3"/>
      <c r="AE356" s="18">
        <f>IF(AD356=0,0,IF(AD356&lt;10,1,IF(MOD(AD356,40)&lt;10,ROUNDDOWN(AD356/40,0),ROUNDUP(AD356/40,0))))</f>
        <v>0</v>
      </c>
      <c r="AF356" s="18"/>
      <c r="AG356" s="18">
        <f>IF(AF356=0,0,IF(AF356&lt;10,1,IF(MOD(AF356,40)&lt;10,ROUNDDOWN(AF356/40,0),ROUNDUP(AF356/40,0))))</f>
        <v>0</v>
      </c>
      <c r="AH356" s="3"/>
      <c r="AI356" s="18">
        <f>IF(AH356=0,0,IF(AH356&lt;10,1,IF(MOD(AH356,40)&lt;10,ROUNDDOWN(AH356/40,0),ROUNDUP(AH356/40,0))))</f>
        <v>0</v>
      </c>
      <c r="AJ356" s="3"/>
      <c r="AK356" s="18">
        <f>IF(AJ356=0,0,IF(AJ356&lt;10,1,IF(MOD(AJ356,40)&lt;10,ROUNDDOWN(AJ356/40,0),ROUNDUP(AJ356/40,0))))</f>
        <v>0</v>
      </c>
      <c r="AL356" s="3"/>
      <c r="AM356" s="18">
        <f>IF(AL356=0,0,IF(AL356&lt;10,1,IF(MOD(AL356,40)&lt;10,ROUNDDOWN(AL356/40,0),ROUNDUP(AL356/40,0))))</f>
        <v>0</v>
      </c>
      <c r="AN356" s="3">
        <f>SUM(J356+L356+N356+P356+R356+T356+V356+X356+Z356+AB356+AD356+AF356+AH356+AJ356+AL356)</f>
        <v>71</v>
      </c>
      <c r="AO356" s="3">
        <f>SUM(K356+M356+O356+Q356+S356+U356+W356+Y356+AA356+AC356+AE356+AG356+AI356+AK356+AM356)</f>
        <v>9</v>
      </c>
      <c r="AP356" s="3">
        <v>1</v>
      </c>
      <c r="AQ356" s="3">
        <v>4</v>
      </c>
      <c r="AR356" s="3">
        <f>SUM(AP356:AQ356)</f>
        <v>5</v>
      </c>
      <c r="AS356" s="3">
        <v>1</v>
      </c>
      <c r="AT356" s="3">
        <v>0</v>
      </c>
      <c r="AU356" s="3">
        <v>4</v>
      </c>
      <c r="AV356" s="3">
        <v>0</v>
      </c>
      <c r="AW356" s="40">
        <f>IF(AN356&lt;=0,0,IF(AN356&lt;=359,1,IF(AN356&lt;=719,2,IF(AN356&lt;=1079,3,IF(AN356&lt;=1679,4,IF(AN356&lt;=1680,5,IF(AN356&lt;=1680,1,5)))))))</f>
        <v>1</v>
      </c>
      <c r="AX356" s="41">
        <f>IF(AN356&gt;120,ROUND(((((K356+M356+O356)*30)+(J356+L356+N356))/50+(((Q356+S356+U356+W356+Y356+AA356)*40)+(P356+R356+T356+V356+X356+Z356))/50+(AC356+AE356+AG356+AI356+AK356+AM356)*2),0),IF((J356+L356+N356+P356+R356+T356+V356+X356+Z356)&lt;=0,0,IF((J356+L356+N356+P356+R356+T356+V356+X356+Z356)&lt;=20,1,IF((J356+L356+N356+P356+R356+T356+V356+X356+Z356)&lt;=40,2,IF((J356+L356+N356+P356+R356+T356+V356+X356+Z356)&lt;=60,3,IF((J356+L356+N356+P356+R356+T356+V356+X356+Z356)&lt;=80,4,IF((J356+L356+N356+P356+R356+T356+V356+X356+Z356)&lt;=100,5,IF((J356+L356+N356+P356+R356+T356+V356+X356+Z356)&lt;=120,6,0)))))))+((AC356+AE356+AG356+AI356+AK356+AM356)*2))</f>
        <v>4</v>
      </c>
      <c r="AY356" s="3">
        <f>SUM(AW356:AX356)</f>
        <v>5</v>
      </c>
      <c r="AZ356" s="3">
        <f>SUM(AP356)-AW356</f>
        <v>0</v>
      </c>
      <c r="BA356" s="3">
        <f>SUM(AQ356)-AX356</f>
        <v>0</v>
      </c>
      <c r="BB356" s="3">
        <f>SUM(AR356)-AY356</f>
        <v>0</v>
      </c>
      <c r="BC356" s="19">
        <f>SUM(BB356)/AY356*100</f>
        <v>0</v>
      </c>
      <c r="BD356" s="3"/>
      <c r="BE356" s="3"/>
      <c r="BF356" s="3"/>
      <c r="BG356" s="3"/>
      <c r="BH356" s="3"/>
      <c r="BI356" s="3"/>
      <c r="BJ356" s="3">
        <f>BB356+BE356+BF356+BG356+BH356+BI356-BD356</f>
        <v>0</v>
      </c>
      <c r="BK356" s="19">
        <f>SUM(BJ356)/AY356*100</f>
        <v>0</v>
      </c>
      <c r="BL356" s="20"/>
      <c r="CQ356" s="20"/>
      <c r="CR356" s="20"/>
    </row>
    <row r="357" spans="1:96" s="21" customFormat="1" ht="23.25">
      <c r="A357" s="3"/>
      <c r="B357" s="3"/>
      <c r="C357" s="29" t="s">
        <v>261</v>
      </c>
      <c r="D357" s="30" t="s">
        <v>315</v>
      </c>
      <c r="E357" s="5"/>
      <c r="F357" s="3"/>
      <c r="G357" s="3"/>
      <c r="H357" s="3"/>
      <c r="I357" s="3"/>
      <c r="J357" s="3"/>
      <c r="K357" s="18"/>
      <c r="L357" s="3"/>
      <c r="M357" s="18"/>
      <c r="N357" s="3"/>
      <c r="O357" s="18"/>
      <c r="P357" s="3"/>
      <c r="Q357" s="18"/>
      <c r="R357" s="3"/>
      <c r="S357" s="18"/>
      <c r="T357" s="3"/>
      <c r="U357" s="18"/>
      <c r="V357" s="3"/>
      <c r="W357" s="18"/>
      <c r="X357" s="3"/>
      <c r="Y357" s="18"/>
      <c r="Z357" s="3"/>
      <c r="AA357" s="18"/>
      <c r="AB357" s="3"/>
      <c r="AC357" s="18"/>
      <c r="AD357" s="3"/>
      <c r="AE357" s="18"/>
      <c r="AF357" s="18"/>
      <c r="AG357" s="18"/>
      <c r="AH357" s="3"/>
      <c r="AI357" s="18"/>
      <c r="AJ357" s="3"/>
      <c r="AK357" s="18"/>
      <c r="AL357" s="3"/>
      <c r="AM357" s="18"/>
      <c r="AN357" s="3"/>
      <c r="AO357" s="3"/>
      <c r="AP357" s="3"/>
      <c r="AQ357" s="3"/>
      <c r="AR357" s="3"/>
      <c r="AS357" s="3"/>
      <c r="AT357" s="3"/>
      <c r="AU357" s="3"/>
      <c r="AV357" s="3"/>
      <c r="AW357" s="40"/>
      <c r="AX357" s="41"/>
      <c r="AY357" s="3"/>
      <c r="AZ357" s="3"/>
      <c r="BA357" s="3"/>
      <c r="BB357" s="3"/>
      <c r="BC357" s="19"/>
      <c r="BD357" s="3"/>
      <c r="BE357" s="3"/>
      <c r="BF357" s="3"/>
      <c r="BG357" s="3"/>
      <c r="BH357" s="3"/>
      <c r="BI357" s="3"/>
      <c r="BJ357" s="3"/>
      <c r="BK357" s="19"/>
      <c r="BL357" s="20"/>
      <c r="CQ357" s="20"/>
      <c r="CR357" s="20"/>
    </row>
    <row r="358" spans="1:96" s="21" customFormat="1" ht="23.25">
      <c r="A358" s="3"/>
      <c r="B358" s="3"/>
      <c r="C358" s="46" t="s">
        <v>389</v>
      </c>
      <c r="D358" s="30" t="s">
        <v>458</v>
      </c>
      <c r="E358" s="5"/>
      <c r="F358" s="3"/>
      <c r="G358" s="3"/>
      <c r="H358" s="3"/>
      <c r="I358" s="3"/>
      <c r="J358" s="3"/>
      <c r="K358" s="18"/>
      <c r="L358" s="3"/>
      <c r="M358" s="18"/>
      <c r="N358" s="3"/>
      <c r="O358" s="18"/>
      <c r="P358" s="3"/>
      <c r="Q358" s="18"/>
      <c r="R358" s="3"/>
      <c r="S358" s="18"/>
      <c r="T358" s="3"/>
      <c r="U358" s="18"/>
      <c r="V358" s="3"/>
      <c r="W358" s="18"/>
      <c r="X358" s="3"/>
      <c r="Y358" s="18"/>
      <c r="Z358" s="3"/>
      <c r="AA358" s="18"/>
      <c r="AB358" s="3"/>
      <c r="AC358" s="18"/>
      <c r="AD358" s="3"/>
      <c r="AE358" s="18"/>
      <c r="AF358" s="18"/>
      <c r="AG358" s="18"/>
      <c r="AH358" s="3"/>
      <c r="AI358" s="18"/>
      <c r="AJ358" s="3"/>
      <c r="AK358" s="18"/>
      <c r="AL358" s="3"/>
      <c r="AM358" s="18"/>
      <c r="AN358" s="3"/>
      <c r="AO358" s="3"/>
      <c r="AP358" s="3"/>
      <c r="AQ358" s="3"/>
      <c r="AR358" s="3"/>
      <c r="AS358" s="3"/>
      <c r="AT358" s="3"/>
      <c r="AU358" s="3"/>
      <c r="AV358" s="3"/>
      <c r="AW358" s="40"/>
      <c r="AX358" s="41"/>
      <c r="AY358" s="3"/>
      <c r="AZ358" s="3"/>
      <c r="BA358" s="3"/>
      <c r="BB358" s="3"/>
      <c r="BC358" s="19"/>
      <c r="BD358" s="3"/>
      <c r="BE358" s="3"/>
      <c r="BF358" s="3"/>
      <c r="BG358" s="3"/>
      <c r="BH358" s="3"/>
      <c r="BI358" s="3"/>
      <c r="BJ358" s="3"/>
      <c r="BK358" s="19"/>
      <c r="BL358" s="20"/>
      <c r="CQ358" s="20"/>
      <c r="CR358" s="20"/>
    </row>
    <row r="359" spans="1:96" s="21" customFormat="1" ht="23.25">
      <c r="A359" s="3">
        <v>114</v>
      </c>
      <c r="B359" s="3">
        <v>40010160</v>
      </c>
      <c r="C359" s="5" t="s">
        <v>207</v>
      </c>
      <c r="D359" s="5" t="s">
        <v>206</v>
      </c>
      <c r="E359" s="5" t="s">
        <v>5</v>
      </c>
      <c r="F359" s="3">
        <v>10</v>
      </c>
      <c r="G359" s="3">
        <v>32</v>
      </c>
      <c r="H359" s="3">
        <v>1</v>
      </c>
      <c r="I359" s="3" t="s">
        <v>4</v>
      </c>
      <c r="J359" s="3">
        <v>0</v>
      </c>
      <c r="K359" s="18">
        <f>IF(J359=0,0,IF(J359&lt;10,1,IF(MOD(J359,30)&lt;10,ROUNDDOWN(J359/30,0),ROUNDUP(J359/30,0))))</f>
        <v>0</v>
      </c>
      <c r="L359" s="3">
        <v>5</v>
      </c>
      <c r="M359" s="18">
        <f>IF(L359=0,0,IF(L359&lt;10,1,IF(MOD(L359,30)&lt;10,ROUNDDOWN(L359/30,0),ROUNDUP(L359/30,0))))</f>
        <v>1</v>
      </c>
      <c r="N359" s="3">
        <v>13</v>
      </c>
      <c r="O359" s="18">
        <f>IF(N359=0,0,IF(N359&lt;10,1,IF(MOD(N359,30)&lt;10,ROUNDDOWN(N359/30,0),ROUNDUP(N359/30,0))))</f>
        <v>1</v>
      </c>
      <c r="P359" s="3">
        <v>7</v>
      </c>
      <c r="Q359" s="18">
        <f>IF(P359=0,0,IF(P359&lt;10,1,IF(MOD(P359,40)&lt;10,ROUNDDOWN(P359/40,0),ROUNDUP(P359/40,0))))</f>
        <v>1</v>
      </c>
      <c r="R359" s="3">
        <v>7</v>
      </c>
      <c r="S359" s="18">
        <f>IF(R359=0,0,IF(R359&lt;10,1,IF(MOD(R359,40)&lt;10,ROUNDDOWN(R359/40,0),ROUNDUP(R359/40,0))))</f>
        <v>1</v>
      </c>
      <c r="T359" s="3">
        <v>7</v>
      </c>
      <c r="U359" s="18">
        <f>IF(T359=0,0,IF(T359&lt;10,1,IF(MOD(T359,40)&lt;10,ROUNDDOWN(T359/40,0),ROUNDUP(T359/40,0))))</f>
        <v>1</v>
      </c>
      <c r="V359" s="3">
        <v>7</v>
      </c>
      <c r="W359" s="18">
        <f>IF(V359=0,0,IF(V359&lt;10,1,IF(MOD(V359,40)&lt;10,ROUNDDOWN(V359/40,0),ROUNDUP(V359/40,0))))</f>
        <v>1</v>
      </c>
      <c r="X359" s="3">
        <v>7</v>
      </c>
      <c r="Y359" s="18">
        <f>IF(X359=0,0,IF(X359&lt;10,1,IF(MOD(X359,40)&lt;10,ROUNDDOWN(X359/40,0),ROUNDUP(X359/40,0))))</f>
        <v>1</v>
      </c>
      <c r="Z359" s="3">
        <v>12</v>
      </c>
      <c r="AA359" s="18">
        <f>IF(Z359=0,0,IF(Z359&lt;10,1,IF(MOD(Z359,40)&lt;10,ROUNDDOWN(Z359/40,0),ROUNDUP(Z359/40,0))))</f>
        <v>1</v>
      </c>
      <c r="AB359" s="3"/>
      <c r="AC359" s="18">
        <f>IF(AB359=0,0,IF(AB359&lt;10,1,IF(MOD(AB359,40)&lt;10,ROUNDDOWN(AB359/40,0),ROUNDUP(AB359/40,0))))</f>
        <v>0</v>
      </c>
      <c r="AD359" s="3"/>
      <c r="AE359" s="18">
        <f>IF(AD359=0,0,IF(AD359&lt;10,1,IF(MOD(AD359,40)&lt;10,ROUNDDOWN(AD359/40,0),ROUNDUP(AD359/40,0))))</f>
        <v>0</v>
      </c>
      <c r="AF359" s="18"/>
      <c r="AG359" s="18">
        <f>IF(AF359=0,0,IF(AF359&lt;10,1,IF(MOD(AF359,40)&lt;10,ROUNDDOWN(AF359/40,0),ROUNDUP(AF359/40,0))))</f>
        <v>0</v>
      </c>
      <c r="AH359" s="3"/>
      <c r="AI359" s="18">
        <f>IF(AH359=0,0,IF(AH359&lt;10,1,IF(MOD(AH359,40)&lt;10,ROUNDDOWN(AH359/40,0),ROUNDUP(AH359/40,0))))</f>
        <v>0</v>
      </c>
      <c r="AJ359" s="3"/>
      <c r="AK359" s="18">
        <f>IF(AJ359=0,0,IF(AJ359&lt;10,1,IF(MOD(AJ359,40)&lt;10,ROUNDDOWN(AJ359/40,0),ROUNDUP(AJ359/40,0))))</f>
        <v>0</v>
      </c>
      <c r="AL359" s="3"/>
      <c r="AM359" s="18">
        <f>IF(AL359=0,0,IF(AL359&lt;10,1,IF(MOD(AL359,40)&lt;10,ROUNDDOWN(AL359/40,0),ROUNDUP(AL359/40,0))))</f>
        <v>0</v>
      </c>
      <c r="AN359" s="3">
        <f>SUM(J359+L359+N359+P359+R359+T359+V359+X359+Z359+AB359+AD359+AF359+AH359+AJ359+AL359)</f>
        <v>65</v>
      </c>
      <c r="AO359" s="3">
        <f>SUM(K359+M359+O359+Q359+S359+U359+W359+Y359+AA359+AC359+AE359+AG359+AI359+AK359+AM359)</f>
        <v>8</v>
      </c>
      <c r="AP359" s="3">
        <v>1</v>
      </c>
      <c r="AQ359" s="3">
        <v>4</v>
      </c>
      <c r="AR359" s="3">
        <f>SUM(AP359:AQ359)</f>
        <v>5</v>
      </c>
      <c r="AS359" s="3">
        <v>1</v>
      </c>
      <c r="AT359" s="3">
        <v>0</v>
      </c>
      <c r="AU359" s="3">
        <v>4</v>
      </c>
      <c r="AV359" s="3">
        <v>0</v>
      </c>
      <c r="AW359" s="40">
        <f>IF(AN359&lt;=0,0,IF(AN359&lt;=359,1,IF(AN359&lt;=719,2,IF(AN359&lt;=1079,3,IF(AN359&lt;=1679,4,IF(AN359&lt;=1680,5,IF(AN359&lt;=1680,1,5)))))))</f>
        <v>1</v>
      </c>
      <c r="AX359" s="41">
        <f>IF(AN359&gt;120,ROUND(((((K359+M359+O359)*30)+(J359+L359+N359))/50+(((Q359+S359+U359+W359+Y359+AA359)*40)+(P359+R359+T359+V359+X359+Z359))/50+(AC359+AE359+AG359+AI359+AK359+AM359)*2),0),IF((J359+L359+N359+P359+R359+T359+V359+X359+Z359)&lt;=0,0,IF((J359+L359+N359+P359+R359+T359+V359+X359+Z359)&lt;=20,1,IF((J359+L359+N359+P359+R359+T359+V359+X359+Z359)&lt;=40,2,IF((J359+L359+N359+P359+R359+T359+V359+X359+Z359)&lt;=60,3,IF((J359+L359+N359+P359+R359+T359+V359+X359+Z359)&lt;=80,4,IF((J359+L359+N359+P359+R359+T359+V359+X359+Z359)&lt;=100,5,IF((J359+L359+N359+P359+R359+T359+V359+X359+Z359)&lt;=120,6,0)))))))+((AC359+AE359+AG359+AI359+AK359+AM359)*2))</f>
        <v>4</v>
      </c>
      <c r="AY359" s="3">
        <f>SUM(AW359:AX359)</f>
        <v>5</v>
      </c>
      <c r="AZ359" s="3">
        <f>SUM(AP359)-AW359</f>
        <v>0</v>
      </c>
      <c r="BA359" s="3">
        <f>SUM(AQ359)-AX359</f>
        <v>0</v>
      </c>
      <c r="BB359" s="3">
        <f>SUM(AR359)-AY359</f>
        <v>0</v>
      </c>
      <c r="BC359" s="19">
        <f>SUM(BB359)/AY359*100</f>
        <v>0</v>
      </c>
      <c r="BD359" s="3"/>
      <c r="BE359" s="3"/>
      <c r="BF359" s="3"/>
      <c r="BG359" s="3"/>
      <c r="BH359" s="3"/>
      <c r="BI359" s="3"/>
      <c r="BJ359" s="3">
        <f>BB359+BE359+BF359+BG359+BH359+BI359-BD359</f>
        <v>0</v>
      </c>
      <c r="BK359" s="19">
        <f>SUM(BJ359)/AY359*100</f>
        <v>0</v>
      </c>
      <c r="BL359" s="20"/>
      <c r="CQ359" s="20"/>
      <c r="CR359" s="20"/>
    </row>
    <row r="360" spans="1:96" s="21" customFormat="1" ht="23.25">
      <c r="A360" s="3"/>
      <c r="B360" s="3"/>
      <c r="C360" s="29" t="s">
        <v>261</v>
      </c>
      <c r="D360" s="30" t="s">
        <v>306</v>
      </c>
      <c r="E360" s="5"/>
      <c r="F360" s="3"/>
      <c r="G360" s="3"/>
      <c r="H360" s="3"/>
      <c r="I360" s="3"/>
      <c r="J360" s="3"/>
      <c r="K360" s="18"/>
      <c r="L360" s="3"/>
      <c r="M360" s="18"/>
      <c r="N360" s="3"/>
      <c r="O360" s="18"/>
      <c r="P360" s="3"/>
      <c r="Q360" s="18"/>
      <c r="R360" s="3"/>
      <c r="S360" s="18"/>
      <c r="T360" s="3"/>
      <c r="U360" s="18"/>
      <c r="V360" s="3"/>
      <c r="W360" s="18"/>
      <c r="X360" s="3"/>
      <c r="Y360" s="18"/>
      <c r="Z360" s="3"/>
      <c r="AA360" s="18"/>
      <c r="AB360" s="3"/>
      <c r="AC360" s="18"/>
      <c r="AD360" s="3"/>
      <c r="AE360" s="18"/>
      <c r="AF360" s="18"/>
      <c r="AG360" s="18"/>
      <c r="AH360" s="3"/>
      <c r="AI360" s="18"/>
      <c r="AJ360" s="3"/>
      <c r="AK360" s="18"/>
      <c r="AL360" s="3"/>
      <c r="AM360" s="18"/>
      <c r="AN360" s="3"/>
      <c r="AO360" s="3"/>
      <c r="AP360" s="3"/>
      <c r="AQ360" s="3"/>
      <c r="AR360" s="3"/>
      <c r="AS360" s="3"/>
      <c r="AT360" s="3"/>
      <c r="AU360" s="3"/>
      <c r="AV360" s="3"/>
      <c r="AW360" s="40"/>
      <c r="AX360" s="41"/>
      <c r="AY360" s="3"/>
      <c r="AZ360" s="3"/>
      <c r="BA360" s="3"/>
      <c r="BB360" s="3"/>
      <c r="BC360" s="19"/>
      <c r="BD360" s="3"/>
      <c r="BE360" s="3"/>
      <c r="BF360" s="3"/>
      <c r="BG360" s="3"/>
      <c r="BH360" s="3"/>
      <c r="BI360" s="3"/>
      <c r="BJ360" s="3"/>
      <c r="BK360" s="19"/>
      <c r="BL360" s="20"/>
      <c r="CQ360" s="20"/>
      <c r="CR360" s="20"/>
    </row>
    <row r="361" spans="1:96" s="21" customFormat="1" ht="23.25">
      <c r="A361" s="3"/>
      <c r="B361" s="3"/>
      <c r="C361" s="46" t="s">
        <v>389</v>
      </c>
      <c r="D361" s="30" t="s">
        <v>468</v>
      </c>
      <c r="E361" s="5"/>
      <c r="F361" s="3"/>
      <c r="G361" s="3"/>
      <c r="H361" s="3"/>
      <c r="I361" s="3"/>
      <c r="J361" s="3"/>
      <c r="K361" s="18"/>
      <c r="L361" s="3"/>
      <c r="M361" s="18"/>
      <c r="N361" s="3"/>
      <c r="O361" s="18"/>
      <c r="P361" s="3"/>
      <c r="Q361" s="18"/>
      <c r="R361" s="3"/>
      <c r="S361" s="18"/>
      <c r="T361" s="3"/>
      <c r="U361" s="18"/>
      <c r="V361" s="3"/>
      <c r="W361" s="18"/>
      <c r="X361" s="3"/>
      <c r="Y361" s="18"/>
      <c r="Z361" s="3"/>
      <c r="AA361" s="18"/>
      <c r="AB361" s="3"/>
      <c r="AC361" s="18"/>
      <c r="AD361" s="3"/>
      <c r="AE361" s="18"/>
      <c r="AF361" s="18"/>
      <c r="AG361" s="18"/>
      <c r="AH361" s="3"/>
      <c r="AI361" s="18"/>
      <c r="AJ361" s="3"/>
      <c r="AK361" s="18"/>
      <c r="AL361" s="3"/>
      <c r="AM361" s="18"/>
      <c r="AN361" s="3"/>
      <c r="AO361" s="3"/>
      <c r="AP361" s="3"/>
      <c r="AQ361" s="3"/>
      <c r="AR361" s="3"/>
      <c r="AS361" s="3"/>
      <c r="AT361" s="3"/>
      <c r="AU361" s="3"/>
      <c r="AV361" s="3"/>
      <c r="AW361" s="40"/>
      <c r="AX361" s="41"/>
      <c r="AY361" s="3"/>
      <c r="AZ361" s="3"/>
      <c r="BA361" s="3"/>
      <c r="BB361" s="3"/>
      <c r="BC361" s="19"/>
      <c r="BD361" s="3"/>
      <c r="BE361" s="3"/>
      <c r="BF361" s="3"/>
      <c r="BG361" s="3"/>
      <c r="BH361" s="3"/>
      <c r="BI361" s="3"/>
      <c r="BJ361" s="3"/>
      <c r="BK361" s="19"/>
      <c r="BL361" s="20"/>
      <c r="CQ361" s="20"/>
      <c r="CR361" s="20"/>
    </row>
    <row r="362" spans="1:96" s="21" customFormat="1" ht="23.25">
      <c r="A362" s="3">
        <v>115</v>
      </c>
      <c r="B362" s="3">
        <v>40010047</v>
      </c>
      <c r="C362" s="5" t="s">
        <v>220</v>
      </c>
      <c r="D362" s="5" t="s">
        <v>36</v>
      </c>
      <c r="E362" s="5" t="s">
        <v>139</v>
      </c>
      <c r="F362" s="3">
        <v>1</v>
      </c>
      <c r="G362" s="3">
        <v>18</v>
      </c>
      <c r="H362" s="3">
        <v>1</v>
      </c>
      <c r="I362" s="3" t="s">
        <v>4</v>
      </c>
      <c r="J362" s="3">
        <v>0</v>
      </c>
      <c r="K362" s="18">
        <f>IF(J362=0,0,IF(J362&lt;10,1,IF(MOD(J362,30)&lt;10,ROUNDDOWN(J362/30,0),ROUNDUP(J362/30,0))))</f>
        <v>0</v>
      </c>
      <c r="L362" s="3">
        <v>0</v>
      </c>
      <c r="M362" s="18">
        <f>IF(L362=0,0,IF(L362&lt;10,1,IF(MOD(L362,30)&lt;10,ROUNDDOWN(L362/30,0),ROUNDUP(L362/30,0))))</f>
        <v>0</v>
      </c>
      <c r="N362" s="3">
        <v>1</v>
      </c>
      <c r="O362" s="18">
        <f>IF(N362=0,0,IF(N362&lt;10,1,IF(MOD(N362,30)&lt;10,ROUNDDOWN(N362/30,0),ROUNDUP(N362/30,0))))</f>
        <v>1</v>
      </c>
      <c r="P362" s="3">
        <v>9</v>
      </c>
      <c r="Q362" s="18">
        <f>IF(P362=0,0,IF(P362&lt;10,1,IF(MOD(P362,40)&lt;10,ROUNDDOWN(P362/40,0),ROUNDUP(P362/40,0))))</f>
        <v>1</v>
      </c>
      <c r="R362" s="3">
        <v>6</v>
      </c>
      <c r="S362" s="18">
        <f>IF(R362=0,0,IF(R362&lt;10,1,IF(MOD(R362,40)&lt;10,ROUNDDOWN(R362/40,0),ROUNDUP(R362/40,0))))</f>
        <v>1</v>
      </c>
      <c r="T362" s="3">
        <v>12</v>
      </c>
      <c r="U362" s="18">
        <f>IF(T362=0,0,IF(T362&lt;10,1,IF(MOD(T362,40)&lt;10,ROUNDDOWN(T362/40,0),ROUNDUP(T362/40,0))))</f>
        <v>1</v>
      </c>
      <c r="V362" s="3">
        <v>4</v>
      </c>
      <c r="W362" s="18">
        <f>IF(V362=0,0,IF(V362&lt;10,1,IF(MOD(V362,40)&lt;10,ROUNDDOWN(V362/40,0),ROUNDUP(V362/40,0))))</f>
        <v>1</v>
      </c>
      <c r="X362" s="3">
        <v>12</v>
      </c>
      <c r="Y362" s="18">
        <f>IF(X362=0,0,IF(X362&lt;10,1,IF(MOD(X362,40)&lt;10,ROUNDDOWN(X362/40,0),ROUNDUP(X362/40,0))))</f>
        <v>1</v>
      </c>
      <c r="Z362" s="3">
        <v>14</v>
      </c>
      <c r="AA362" s="18">
        <f>IF(Z362=0,0,IF(Z362&lt;10,1,IF(MOD(Z362,40)&lt;10,ROUNDDOWN(Z362/40,0),ROUNDUP(Z362/40,0))))</f>
        <v>1</v>
      </c>
      <c r="AB362" s="3"/>
      <c r="AC362" s="18">
        <f>IF(AB362=0,0,IF(AB362&lt;10,1,IF(MOD(AB362,40)&lt;10,ROUNDDOWN(AB362/40,0),ROUNDUP(AB362/40,0))))</f>
        <v>0</v>
      </c>
      <c r="AD362" s="3"/>
      <c r="AE362" s="18">
        <f>IF(AD362=0,0,IF(AD362&lt;10,1,IF(MOD(AD362,40)&lt;10,ROUNDDOWN(AD362/40,0),ROUNDUP(AD362/40,0))))</f>
        <v>0</v>
      </c>
      <c r="AF362" s="18"/>
      <c r="AG362" s="18">
        <f>IF(AF362=0,0,IF(AF362&lt;10,1,IF(MOD(AF362,40)&lt;10,ROUNDDOWN(AF362/40,0),ROUNDUP(AF362/40,0))))</f>
        <v>0</v>
      </c>
      <c r="AH362" s="3"/>
      <c r="AI362" s="18">
        <f>IF(AH362=0,0,IF(AH362&lt;10,1,IF(MOD(AH362,40)&lt;10,ROUNDDOWN(AH362/40,0),ROUNDUP(AH362/40,0))))</f>
        <v>0</v>
      </c>
      <c r="AJ362" s="3"/>
      <c r="AK362" s="18">
        <f>IF(AJ362=0,0,IF(AJ362&lt;10,1,IF(MOD(AJ362,40)&lt;10,ROUNDDOWN(AJ362/40,0),ROUNDUP(AJ362/40,0))))</f>
        <v>0</v>
      </c>
      <c r="AL362" s="3"/>
      <c r="AM362" s="18">
        <f>IF(AL362=0,0,IF(AL362&lt;10,1,IF(MOD(AL362,40)&lt;10,ROUNDDOWN(AL362/40,0),ROUNDUP(AL362/40,0))))</f>
        <v>0</v>
      </c>
      <c r="AN362" s="3">
        <f>SUM(J362+L362+N362+P362+R362+T362+V362+X362+Z362+AB362+AD362+AF362+AH362+AJ362+AL362)</f>
        <v>58</v>
      </c>
      <c r="AO362" s="3">
        <f>SUM(K362+M362+O362+Q362+S362+U362+W362+Y362+AA362+AC362+AE362+AG362+AI362+AK362+AM362)</f>
        <v>7</v>
      </c>
      <c r="AP362" s="3">
        <v>1</v>
      </c>
      <c r="AQ362" s="3">
        <v>3</v>
      </c>
      <c r="AR362" s="3">
        <f>SUM(AP362:AQ362)</f>
        <v>4</v>
      </c>
      <c r="AS362" s="3">
        <v>1</v>
      </c>
      <c r="AT362" s="3">
        <v>0</v>
      </c>
      <c r="AU362" s="3">
        <v>3</v>
      </c>
      <c r="AV362" s="3">
        <v>0</v>
      </c>
      <c r="AW362" s="40">
        <f>IF(AN362&lt;=0,0,IF(AN362&lt;=359,1,IF(AN362&lt;=719,2,IF(AN362&lt;=1079,3,IF(AN362&lt;=1679,4,IF(AN362&lt;=1680,5,IF(AN362&lt;=1680,1,5)))))))</f>
        <v>1</v>
      </c>
      <c r="AX362" s="41">
        <f>IF(AN362&gt;120,ROUND(((((K362+M362+O362)*30)+(J362+L362+N362))/50+(((Q362+S362+U362+W362+Y362+AA362)*40)+(P362+R362+T362+V362+X362+Z362))/50+(AC362+AE362+AG362+AI362+AK362+AM362)*2),0),IF((J362+L362+N362+P362+R362+T362+V362+X362+Z362)&lt;=0,0,IF((J362+L362+N362+P362+R362+T362+V362+X362+Z362)&lt;=20,1,IF((J362+L362+N362+P362+R362+T362+V362+X362+Z362)&lt;=40,2,IF((J362+L362+N362+P362+R362+T362+V362+X362+Z362)&lt;=60,3,IF((J362+L362+N362+P362+R362+T362+V362+X362+Z362)&lt;=80,4,IF((J362+L362+N362+P362+R362+T362+V362+X362+Z362)&lt;=100,5,IF((J362+L362+N362+P362+R362+T362+V362+X362+Z362)&lt;=120,6,0)))))))+((AC362+AE362+AG362+AI362+AK362+AM362)*2))</f>
        <v>3</v>
      </c>
      <c r="AY362" s="3">
        <f>SUM(AW362:AX362)</f>
        <v>4</v>
      </c>
      <c r="AZ362" s="3">
        <f>SUM(AP362)-AW362</f>
        <v>0</v>
      </c>
      <c r="BA362" s="3">
        <f>SUM(AQ362)-AX362</f>
        <v>0</v>
      </c>
      <c r="BB362" s="3">
        <f>SUM(AR362)-AY362</f>
        <v>0</v>
      </c>
      <c r="BC362" s="19">
        <f>SUM(BB362)/AY362*100</f>
        <v>0</v>
      </c>
      <c r="BD362" s="3"/>
      <c r="BE362" s="3"/>
      <c r="BF362" s="3"/>
      <c r="BG362" s="3"/>
      <c r="BH362" s="3"/>
      <c r="BI362" s="3"/>
      <c r="BJ362" s="3">
        <f>BB362+BE362+BF362+BG362+BH362+BI362-BD362</f>
        <v>0</v>
      </c>
      <c r="BK362" s="19">
        <f>SUM(BJ362)/AY362*100</f>
        <v>0</v>
      </c>
      <c r="BL362" s="20"/>
      <c r="CQ362" s="20"/>
      <c r="CR362" s="20"/>
    </row>
    <row r="363" spans="1:96" s="21" customFormat="1" ht="23.25">
      <c r="A363" s="3"/>
      <c r="B363" s="3"/>
      <c r="C363" s="29" t="s">
        <v>261</v>
      </c>
      <c r="D363" s="30" t="s">
        <v>315</v>
      </c>
      <c r="E363" s="5"/>
      <c r="F363" s="3"/>
      <c r="G363" s="3"/>
      <c r="H363" s="3"/>
      <c r="I363" s="3"/>
      <c r="J363" s="3"/>
      <c r="K363" s="18"/>
      <c r="L363" s="3"/>
      <c r="M363" s="18"/>
      <c r="N363" s="3"/>
      <c r="O363" s="18"/>
      <c r="P363" s="3"/>
      <c r="Q363" s="18"/>
      <c r="R363" s="3"/>
      <c r="S363" s="18"/>
      <c r="T363" s="3"/>
      <c r="U363" s="18"/>
      <c r="V363" s="3"/>
      <c r="W363" s="18"/>
      <c r="X363" s="3"/>
      <c r="Y363" s="18"/>
      <c r="Z363" s="3"/>
      <c r="AA363" s="18"/>
      <c r="AB363" s="3"/>
      <c r="AC363" s="18"/>
      <c r="AD363" s="3"/>
      <c r="AE363" s="18"/>
      <c r="AF363" s="18"/>
      <c r="AG363" s="18"/>
      <c r="AH363" s="3"/>
      <c r="AI363" s="18"/>
      <c r="AJ363" s="3"/>
      <c r="AK363" s="18"/>
      <c r="AL363" s="3"/>
      <c r="AM363" s="18"/>
      <c r="AN363" s="3"/>
      <c r="AO363" s="3"/>
      <c r="AP363" s="3"/>
      <c r="AQ363" s="3"/>
      <c r="AR363" s="3"/>
      <c r="AS363" s="3"/>
      <c r="AT363" s="3"/>
      <c r="AU363" s="3"/>
      <c r="AV363" s="3"/>
      <c r="AW363" s="40"/>
      <c r="AX363" s="41"/>
      <c r="AY363" s="3"/>
      <c r="AZ363" s="3"/>
      <c r="BA363" s="3"/>
      <c r="BB363" s="3"/>
      <c r="BC363" s="19"/>
      <c r="BD363" s="3"/>
      <c r="BE363" s="3"/>
      <c r="BF363" s="3"/>
      <c r="BG363" s="3"/>
      <c r="BH363" s="3"/>
      <c r="BI363" s="3"/>
      <c r="BJ363" s="3"/>
      <c r="BK363" s="19"/>
      <c r="BL363" s="20"/>
      <c r="CQ363" s="20"/>
      <c r="CR363" s="20"/>
    </row>
    <row r="364" spans="1:96" s="21" customFormat="1" ht="23.25">
      <c r="A364" s="3"/>
      <c r="B364" s="3"/>
      <c r="C364" s="46" t="s">
        <v>389</v>
      </c>
      <c r="D364" s="30" t="s">
        <v>407</v>
      </c>
      <c r="E364" s="5"/>
      <c r="F364" s="3"/>
      <c r="G364" s="3"/>
      <c r="H364" s="3"/>
      <c r="I364" s="3"/>
      <c r="J364" s="3"/>
      <c r="K364" s="18"/>
      <c r="L364" s="3"/>
      <c r="M364" s="18"/>
      <c r="N364" s="3"/>
      <c r="O364" s="18"/>
      <c r="P364" s="3"/>
      <c r="Q364" s="18"/>
      <c r="R364" s="3"/>
      <c r="S364" s="18"/>
      <c r="T364" s="3"/>
      <c r="U364" s="18"/>
      <c r="V364" s="3"/>
      <c r="W364" s="18"/>
      <c r="X364" s="3"/>
      <c r="Y364" s="18"/>
      <c r="Z364" s="3"/>
      <c r="AA364" s="18"/>
      <c r="AB364" s="3"/>
      <c r="AC364" s="18"/>
      <c r="AD364" s="3"/>
      <c r="AE364" s="18"/>
      <c r="AF364" s="18"/>
      <c r="AG364" s="18"/>
      <c r="AH364" s="3"/>
      <c r="AI364" s="18"/>
      <c r="AJ364" s="3"/>
      <c r="AK364" s="18"/>
      <c r="AL364" s="3"/>
      <c r="AM364" s="18"/>
      <c r="AN364" s="3"/>
      <c r="AO364" s="3"/>
      <c r="AP364" s="3"/>
      <c r="AQ364" s="3"/>
      <c r="AR364" s="3"/>
      <c r="AS364" s="3"/>
      <c r="AT364" s="3"/>
      <c r="AU364" s="3"/>
      <c r="AV364" s="3"/>
      <c r="AW364" s="40"/>
      <c r="AX364" s="41"/>
      <c r="AY364" s="3"/>
      <c r="AZ364" s="3"/>
      <c r="BA364" s="3"/>
      <c r="BB364" s="3"/>
      <c r="BC364" s="19"/>
      <c r="BD364" s="3"/>
      <c r="BE364" s="3"/>
      <c r="BF364" s="3"/>
      <c r="BG364" s="3"/>
      <c r="BH364" s="3"/>
      <c r="BI364" s="3"/>
      <c r="BJ364" s="3"/>
      <c r="BK364" s="19"/>
      <c r="BL364" s="20"/>
      <c r="CQ364" s="20"/>
      <c r="CR364" s="20"/>
    </row>
    <row r="365" spans="1:96" s="21" customFormat="1" ht="23.25">
      <c r="A365" s="3">
        <v>116</v>
      </c>
      <c r="B365" s="3">
        <v>40010007</v>
      </c>
      <c r="C365" s="5" t="s">
        <v>219</v>
      </c>
      <c r="D365" s="5" t="s">
        <v>149</v>
      </c>
      <c r="E365" s="5" t="s">
        <v>139</v>
      </c>
      <c r="F365" s="3">
        <v>3</v>
      </c>
      <c r="G365" s="3">
        <v>30</v>
      </c>
      <c r="H365" s="3">
        <v>4</v>
      </c>
      <c r="I365" s="3" t="s">
        <v>4</v>
      </c>
      <c r="J365" s="3">
        <v>6</v>
      </c>
      <c r="K365" s="18">
        <f>IF(J365=0,0,IF(J365&lt;10,1,IF(MOD(J365,30)&lt;10,ROUNDDOWN(J365/30,0),ROUNDUP(J365/30,0))))</f>
        <v>1</v>
      </c>
      <c r="L365" s="3">
        <v>6</v>
      </c>
      <c r="M365" s="18">
        <f>IF(L365=0,0,IF(L365&lt;10,1,IF(MOD(L365,30)&lt;10,ROUNDDOWN(L365/30,0),ROUNDUP(L365/30,0))))</f>
        <v>1</v>
      </c>
      <c r="N365" s="3">
        <v>5</v>
      </c>
      <c r="O365" s="18">
        <f>IF(N365=0,0,IF(N365&lt;10,1,IF(MOD(N365,30)&lt;10,ROUNDDOWN(N365/30,0),ROUNDUP(N365/30,0))))</f>
        <v>1</v>
      </c>
      <c r="P365" s="3">
        <v>6</v>
      </c>
      <c r="Q365" s="18">
        <f>IF(P365=0,0,IF(P365&lt;10,1,IF(MOD(P365,40)&lt;10,ROUNDDOWN(P365/40,0),ROUNDUP(P365/40,0))))</f>
        <v>1</v>
      </c>
      <c r="R365" s="3">
        <v>5</v>
      </c>
      <c r="S365" s="18">
        <f>IF(R365=0,0,IF(R365&lt;10,1,IF(MOD(R365,40)&lt;10,ROUNDDOWN(R365/40,0),ROUNDUP(R365/40,0))))</f>
        <v>1</v>
      </c>
      <c r="T365" s="3">
        <v>8</v>
      </c>
      <c r="U365" s="18">
        <f>IF(T365=0,0,IF(T365&lt;10,1,IF(MOD(T365,40)&lt;10,ROUNDDOWN(T365/40,0),ROUNDUP(T365/40,0))))</f>
        <v>1</v>
      </c>
      <c r="V365" s="3">
        <v>6</v>
      </c>
      <c r="W365" s="18">
        <f>IF(V365=0,0,IF(V365&lt;10,1,IF(MOD(V365,40)&lt;10,ROUNDDOWN(V365/40,0),ROUNDUP(V365/40,0))))</f>
        <v>1</v>
      </c>
      <c r="X365" s="3">
        <v>7</v>
      </c>
      <c r="Y365" s="18">
        <f>IF(X365=0,0,IF(X365&lt;10,1,IF(MOD(X365,40)&lt;10,ROUNDDOWN(X365/40,0),ROUNDUP(X365/40,0))))</f>
        <v>1</v>
      </c>
      <c r="Z365" s="3">
        <v>5</v>
      </c>
      <c r="AA365" s="18">
        <f>IF(Z365=0,0,IF(Z365&lt;10,1,IF(MOD(Z365,40)&lt;10,ROUNDDOWN(Z365/40,0),ROUNDUP(Z365/40,0))))</f>
        <v>1</v>
      </c>
      <c r="AB365" s="3"/>
      <c r="AC365" s="18">
        <f>IF(AB365=0,0,IF(AB365&lt;10,1,IF(MOD(AB365,40)&lt;10,ROUNDDOWN(AB365/40,0),ROUNDUP(AB365/40,0))))</f>
        <v>0</v>
      </c>
      <c r="AD365" s="3"/>
      <c r="AE365" s="18">
        <f>IF(AD365=0,0,IF(AD365&lt;10,1,IF(MOD(AD365,40)&lt;10,ROUNDDOWN(AD365/40,0),ROUNDUP(AD365/40,0))))</f>
        <v>0</v>
      </c>
      <c r="AF365" s="18"/>
      <c r="AG365" s="18">
        <f>IF(AF365=0,0,IF(AF365&lt;10,1,IF(MOD(AF365,40)&lt;10,ROUNDDOWN(AF365/40,0),ROUNDUP(AF365/40,0))))</f>
        <v>0</v>
      </c>
      <c r="AH365" s="3"/>
      <c r="AI365" s="18">
        <f>IF(AH365=0,0,IF(AH365&lt;10,1,IF(MOD(AH365,40)&lt;10,ROUNDDOWN(AH365/40,0),ROUNDUP(AH365/40,0))))</f>
        <v>0</v>
      </c>
      <c r="AJ365" s="3"/>
      <c r="AK365" s="18">
        <f>IF(AJ365=0,0,IF(AJ365&lt;10,1,IF(MOD(AJ365,40)&lt;10,ROUNDDOWN(AJ365/40,0),ROUNDUP(AJ365/40,0))))</f>
        <v>0</v>
      </c>
      <c r="AL365" s="3"/>
      <c r="AM365" s="18">
        <f>IF(AL365=0,0,IF(AL365&lt;10,1,IF(MOD(AL365,40)&lt;10,ROUNDDOWN(AL365/40,0),ROUNDUP(AL365/40,0))))</f>
        <v>0</v>
      </c>
      <c r="AN365" s="3">
        <f>SUM(J365+L365+N365+P365+R365+T365+V365+X365+Z365+AB365+AD365+AF365+AH365+AJ365+AL365)</f>
        <v>54</v>
      </c>
      <c r="AO365" s="3">
        <f>SUM(K365+M365+O365+Q365+S365+U365+W365+Y365+AA365+AC365+AE365+AG365+AI365+AK365+AM365)</f>
        <v>9</v>
      </c>
      <c r="AP365" s="3">
        <v>1</v>
      </c>
      <c r="AQ365" s="3">
        <v>3</v>
      </c>
      <c r="AR365" s="3">
        <f>SUM(AP365:AQ365)</f>
        <v>4</v>
      </c>
      <c r="AS365" s="3">
        <v>1</v>
      </c>
      <c r="AT365" s="3">
        <v>0</v>
      </c>
      <c r="AU365" s="3">
        <v>3</v>
      </c>
      <c r="AV365" s="3">
        <v>0</v>
      </c>
      <c r="AW365" s="40">
        <f>IF(AN365&lt;=0,0,IF(AN365&lt;=359,1,IF(AN365&lt;=719,2,IF(AN365&lt;=1079,3,IF(AN365&lt;=1679,4,IF(AN365&lt;=1680,5,IF(AN365&lt;=1680,1,5)))))))</f>
        <v>1</v>
      </c>
      <c r="AX365" s="41">
        <f>IF(AN365&gt;120,ROUND(((((K365+M365+O365)*30)+(J365+L365+N365))/50+(((Q365+S365+U365+W365+Y365+AA365)*40)+(P365+R365+T365+V365+X365+Z365))/50+(AC365+AE365+AG365+AI365+AK365+AM365)*2),0),IF((J365+L365+N365+P365+R365+T365+V365+X365+Z365)&lt;=0,0,IF((J365+L365+N365+P365+R365+T365+V365+X365+Z365)&lt;=20,1,IF((J365+L365+N365+P365+R365+T365+V365+X365+Z365)&lt;=40,2,IF((J365+L365+N365+P365+R365+T365+V365+X365+Z365)&lt;=60,3,IF((J365+L365+N365+P365+R365+T365+V365+X365+Z365)&lt;=80,4,IF((J365+L365+N365+P365+R365+T365+V365+X365+Z365)&lt;=100,5,IF((J365+L365+N365+P365+R365+T365+V365+X365+Z365)&lt;=120,6,0)))))))+((AC365+AE365+AG365+AI365+AK365+AM365)*2))</f>
        <v>3</v>
      </c>
      <c r="AY365" s="3">
        <f>SUM(AW365:AX365)</f>
        <v>4</v>
      </c>
      <c r="AZ365" s="3">
        <f>SUM(AP365)-AW365</f>
        <v>0</v>
      </c>
      <c r="BA365" s="3">
        <f>SUM(AQ365)-AX365</f>
        <v>0</v>
      </c>
      <c r="BB365" s="3">
        <f>SUM(AR365)-AY365</f>
        <v>0</v>
      </c>
      <c r="BC365" s="19">
        <f>SUM(BB365)/AY365*100</f>
        <v>0</v>
      </c>
      <c r="BD365" s="3"/>
      <c r="BE365" s="3"/>
      <c r="BF365" s="3"/>
      <c r="BG365" s="3"/>
      <c r="BH365" s="3"/>
      <c r="BI365" s="3"/>
      <c r="BJ365" s="3">
        <f>BB365+BE365+BF365+BG365+BH365+BI365-BD365</f>
        <v>0</v>
      </c>
      <c r="BK365" s="19">
        <f>SUM(BJ365)/AY365*100</f>
        <v>0</v>
      </c>
      <c r="BL365" s="20"/>
      <c r="CQ365" s="20"/>
      <c r="CR365" s="20"/>
    </row>
    <row r="366" spans="1:96" s="21" customFormat="1" ht="23.25">
      <c r="A366" s="3"/>
      <c r="B366" s="3"/>
      <c r="C366" s="29" t="s">
        <v>261</v>
      </c>
      <c r="D366" s="30" t="s">
        <v>356</v>
      </c>
      <c r="E366" s="5"/>
      <c r="F366" s="3"/>
      <c r="G366" s="3"/>
      <c r="H366" s="3"/>
      <c r="I366" s="3"/>
      <c r="J366" s="3"/>
      <c r="K366" s="18"/>
      <c r="L366" s="3"/>
      <c r="M366" s="18"/>
      <c r="N366" s="3"/>
      <c r="O366" s="18"/>
      <c r="P366" s="3"/>
      <c r="Q366" s="18"/>
      <c r="R366" s="3"/>
      <c r="S366" s="18"/>
      <c r="T366" s="3"/>
      <c r="U366" s="18"/>
      <c r="V366" s="3"/>
      <c r="W366" s="18"/>
      <c r="X366" s="3"/>
      <c r="Y366" s="18"/>
      <c r="Z366" s="3"/>
      <c r="AA366" s="18"/>
      <c r="AB366" s="3"/>
      <c r="AC366" s="18"/>
      <c r="AD366" s="3"/>
      <c r="AE366" s="18"/>
      <c r="AF366" s="18"/>
      <c r="AG366" s="18"/>
      <c r="AH366" s="3"/>
      <c r="AI366" s="18"/>
      <c r="AJ366" s="3"/>
      <c r="AK366" s="18"/>
      <c r="AL366" s="3"/>
      <c r="AM366" s="18"/>
      <c r="AN366" s="3"/>
      <c r="AO366" s="3"/>
      <c r="AP366" s="3"/>
      <c r="AQ366" s="3"/>
      <c r="AR366" s="3"/>
      <c r="AS366" s="3"/>
      <c r="AT366" s="3"/>
      <c r="AU366" s="3"/>
      <c r="AV366" s="3"/>
      <c r="AW366" s="40"/>
      <c r="AX366" s="41"/>
      <c r="AY366" s="3"/>
      <c r="AZ366" s="3"/>
      <c r="BA366" s="3"/>
      <c r="BB366" s="3"/>
      <c r="BC366" s="19"/>
      <c r="BD366" s="3"/>
      <c r="BE366" s="3"/>
      <c r="BF366" s="3"/>
      <c r="BG366" s="3"/>
      <c r="BH366" s="3"/>
      <c r="BI366" s="3"/>
      <c r="BJ366" s="3"/>
      <c r="BK366" s="19"/>
      <c r="BL366" s="20"/>
      <c r="CQ366" s="20"/>
      <c r="CR366" s="20"/>
    </row>
    <row r="367" spans="1:96" s="21" customFormat="1" ht="23.25">
      <c r="A367" s="3"/>
      <c r="B367" s="3"/>
      <c r="C367" s="46" t="s">
        <v>389</v>
      </c>
      <c r="D367" s="30" t="s">
        <v>419</v>
      </c>
      <c r="E367" s="5"/>
      <c r="F367" s="3"/>
      <c r="G367" s="3"/>
      <c r="H367" s="3"/>
      <c r="I367" s="3"/>
      <c r="J367" s="3"/>
      <c r="K367" s="18"/>
      <c r="L367" s="3"/>
      <c r="M367" s="18"/>
      <c r="N367" s="3"/>
      <c r="O367" s="18"/>
      <c r="P367" s="3"/>
      <c r="Q367" s="18"/>
      <c r="R367" s="3"/>
      <c r="S367" s="18"/>
      <c r="T367" s="3"/>
      <c r="U367" s="18"/>
      <c r="V367" s="3"/>
      <c r="W367" s="18"/>
      <c r="X367" s="3"/>
      <c r="Y367" s="18"/>
      <c r="Z367" s="3"/>
      <c r="AA367" s="18"/>
      <c r="AB367" s="3"/>
      <c r="AC367" s="18"/>
      <c r="AD367" s="3"/>
      <c r="AE367" s="18"/>
      <c r="AF367" s="18"/>
      <c r="AG367" s="18"/>
      <c r="AH367" s="3"/>
      <c r="AI367" s="18"/>
      <c r="AJ367" s="3"/>
      <c r="AK367" s="18"/>
      <c r="AL367" s="3"/>
      <c r="AM367" s="18"/>
      <c r="AN367" s="3"/>
      <c r="AO367" s="3"/>
      <c r="AP367" s="3"/>
      <c r="AQ367" s="3"/>
      <c r="AR367" s="3"/>
      <c r="AS367" s="3"/>
      <c r="AT367" s="3"/>
      <c r="AU367" s="3"/>
      <c r="AV367" s="3"/>
      <c r="AW367" s="40"/>
      <c r="AX367" s="41"/>
      <c r="AY367" s="3"/>
      <c r="AZ367" s="3"/>
      <c r="BA367" s="3"/>
      <c r="BB367" s="3"/>
      <c r="BC367" s="19"/>
      <c r="BD367" s="3"/>
      <c r="BE367" s="3"/>
      <c r="BF367" s="3"/>
      <c r="BG367" s="3"/>
      <c r="BH367" s="3"/>
      <c r="BI367" s="3"/>
      <c r="BJ367" s="3"/>
      <c r="BK367" s="19"/>
      <c r="BL367" s="20"/>
      <c r="CQ367" s="20"/>
      <c r="CR367" s="20"/>
    </row>
    <row r="368" spans="1:96" s="21" customFormat="1" ht="23.25">
      <c r="A368" s="3">
        <v>117</v>
      </c>
      <c r="B368" s="3">
        <v>40010124</v>
      </c>
      <c r="C368" s="5" t="s">
        <v>218</v>
      </c>
      <c r="D368" s="5" t="s">
        <v>174</v>
      </c>
      <c r="E368" s="5" t="s">
        <v>2</v>
      </c>
      <c r="F368" s="3">
        <v>9</v>
      </c>
      <c r="G368" s="3">
        <v>33</v>
      </c>
      <c r="H368" s="3">
        <v>1</v>
      </c>
      <c r="I368" s="3" t="s">
        <v>4</v>
      </c>
      <c r="J368" s="3">
        <v>3</v>
      </c>
      <c r="K368" s="18">
        <f>IF(J368=0,0,IF(J368&lt;10,1,IF(MOD(J368,30)&lt;10,ROUNDDOWN(J368/30,0),ROUNDUP(J368/30,0))))</f>
        <v>1</v>
      </c>
      <c r="L368" s="3">
        <v>7</v>
      </c>
      <c r="M368" s="18">
        <f>IF(L368=0,0,IF(L368&lt;10,1,IF(MOD(L368,30)&lt;10,ROUNDDOWN(L368/30,0),ROUNDUP(L368/30,0))))</f>
        <v>1</v>
      </c>
      <c r="N368" s="3">
        <v>5</v>
      </c>
      <c r="O368" s="18">
        <f>IF(N368=0,0,IF(N368&lt;10,1,IF(MOD(N368,30)&lt;10,ROUNDDOWN(N368/30,0),ROUNDUP(N368/30,0))))</f>
        <v>1</v>
      </c>
      <c r="P368" s="3">
        <v>4</v>
      </c>
      <c r="Q368" s="18">
        <f>IF(P368=0,0,IF(P368&lt;10,1,IF(MOD(P368,40)&lt;10,ROUNDDOWN(P368/40,0),ROUNDUP(P368/40,0))))</f>
        <v>1</v>
      </c>
      <c r="R368" s="3">
        <v>6</v>
      </c>
      <c r="S368" s="18">
        <f>IF(R368=0,0,IF(R368&lt;10,1,IF(MOD(R368,40)&lt;10,ROUNDDOWN(R368/40,0),ROUNDUP(R368/40,0))))</f>
        <v>1</v>
      </c>
      <c r="T368" s="3">
        <v>5</v>
      </c>
      <c r="U368" s="18">
        <f>IF(T368=0,0,IF(T368&lt;10,1,IF(MOD(T368,40)&lt;10,ROUNDDOWN(T368/40,0),ROUNDUP(T368/40,0))))</f>
        <v>1</v>
      </c>
      <c r="V368" s="3">
        <v>6</v>
      </c>
      <c r="W368" s="18">
        <f>IF(V368=0,0,IF(V368&lt;10,1,IF(MOD(V368,40)&lt;10,ROUNDDOWN(V368/40,0),ROUNDUP(V368/40,0))))</f>
        <v>1</v>
      </c>
      <c r="X368" s="3">
        <v>9</v>
      </c>
      <c r="Y368" s="18">
        <f>IF(X368=0,0,IF(X368&lt;10,1,IF(MOD(X368,40)&lt;10,ROUNDDOWN(X368/40,0),ROUNDUP(X368/40,0))))</f>
        <v>1</v>
      </c>
      <c r="Z368" s="3">
        <v>7</v>
      </c>
      <c r="AA368" s="18">
        <f>IF(Z368=0,0,IF(Z368&lt;10,1,IF(MOD(Z368,40)&lt;10,ROUNDDOWN(Z368/40,0),ROUNDUP(Z368/40,0))))</f>
        <v>1</v>
      </c>
      <c r="AB368" s="3"/>
      <c r="AC368" s="18">
        <f>IF(AB368=0,0,IF(AB368&lt;10,1,IF(MOD(AB368,40)&lt;10,ROUNDDOWN(AB368/40,0),ROUNDUP(AB368/40,0))))</f>
        <v>0</v>
      </c>
      <c r="AD368" s="3"/>
      <c r="AE368" s="18">
        <f>IF(AD368=0,0,IF(AD368&lt;10,1,IF(MOD(AD368,40)&lt;10,ROUNDDOWN(AD368/40,0),ROUNDUP(AD368/40,0))))</f>
        <v>0</v>
      </c>
      <c r="AF368" s="18"/>
      <c r="AG368" s="18">
        <f>IF(AF368=0,0,IF(AF368&lt;10,1,IF(MOD(AF368,40)&lt;10,ROUNDDOWN(AF368/40,0),ROUNDUP(AF368/40,0))))</f>
        <v>0</v>
      </c>
      <c r="AH368" s="3"/>
      <c r="AI368" s="18">
        <f>IF(AH368=0,0,IF(AH368&lt;10,1,IF(MOD(AH368,40)&lt;10,ROUNDDOWN(AH368/40,0),ROUNDUP(AH368/40,0))))</f>
        <v>0</v>
      </c>
      <c r="AJ368" s="3"/>
      <c r="AK368" s="18">
        <f>IF(AJ368=0,0,IF(AJ368&lt;10,1,IF(MOD(AJ368,40)&lt;10,ROUNDDOWN(AJ368/40,0),ROUNDUP(AJ368/40,0))))</f>
        <v>0</v>
      </c>
      <c r="AL368" s="3"/>
      <c r="AM368" s="18">
        <f>IF(AL368=0,0,IF(AL368&lt;10,1,IF(MOD(AL368,40)&lt;10,ROUNDDOWN(AL368/40,0),ROUNDUP(AL368/40,0))))</f>
        <v>0</v>
      </c>
      <c r="AN368" s="3">
        <f>SUM(J368+L368+N368+P368+R368+T368+V368+X368+Z368+AB368+AD368+AF368+AH368+AJ368+AL368)</f>
        <v>52</v>
      </c>
      <c r="AO368" s="3">
        <f>SUM(K368+M368+O368+Q368+S368+U368+W368+Y368+AA368+AC368+AE368+AG368+AI368+AK368+AM368)</f>
        <v>9</v>
      </c>
      <c r="AP368" s="3">
        <v>1</v>
      </c>
      <c r="AQ368" s="3">
        <v>3</v>
      </c>
      <c r="AR368" s="3">
        <f>SUM(AP368:AQ368)</f>
        <v>4</v>
      </c>
      <c r="AS368" s="3">
        <v>1</v>
      </c>
      <c r="AT368" s="3">
        <v>0</v>
      </c>
      <c r="AU368" s="3">
        <v>3</v>
      </c>
      <c r="AV368" s="3">
        <v>0</v>
      </c>
      <c r="AW368" s="40">
        <f>IF(AN368&lt;=0,0,IF(AN368&lt;=359,1,IF(AN368&lt;=719,2,IF(AN368&lt;=1079,3,IF(AN368&lt;=1679,4,IF(AN368&lt;=1680,5,IF(AN368&lt;=1680,1,5)))))))</f>
        <v>1</v>
      </c>
      <c r="AX368" s="41">
        <f>IF(AN368&gt;120,ROUND(((((K368+M368+O368)*30)+(J368+L368+N368))/50+(((Q368+S368+U368+W368+Y368+AA368)*40)+(P368+R368+T368+V368+X368+Z368))/50+(AC368+AE368+AG368+AI368+AK368+AM368)*2),0),IF((J368+L368+N368+P368+R368+T368+V368+X368+Z368)&lt;=0,0,IF((J368+L368+N368+P368+R368+T368+V368+X368+Z368)&lt;=20,1,IF((J368+L368+N368+P368+R368+T368+V368+X368+Z368)&lt;=40,2,IF((J368+L368+N368+P368+R368+T368+V368+X368+Z368)&lt;=60,3,IF((J368+L368+N368+P368+R368+T368+V368+X368+Z368)&lt;=80,4,IF((J368+L368+N368+P368+R368+T368+V368+X368+Z368)&lt;=100,5,IF((J368+L368+N368+P368+R368+T368+V368+X368+Z368)&lt;=120,6,0)))))))+((AC368+AE368+AG368+AI368+AK368+AM368)*2))</f>
        <v>3</v>
      </c>
      <c r="AY368" s="3">
        <f>SUM(AW368:AX368)</f>
        <v>4</v>
      </c>
      <c r="AZ368" s="3">
        <f>SUM(AP368)-AW368</f>
        <v>0</v>
      </c>
      <c r="BA368" s="3">
        <f>SUM(AQ368)-AX368</f>
        <v>0</v>
      </c>
      <c r="BB368" s="3">
        <f>SUM(AR368)-AY368</f>
        <v>0</v>
      </c>
      <c r="BC368" s="19">
        <f>SUM(BB368)/AY368*100</f>
        <v>0</v>
      </c>
      <c r="BD368" s="3"/>
      <c r="BE368" s="3"/>
      <c r="BF368" s="3"/>
      <c r="BG368" s="3"/>
      <c r="BH368" s="3"/>
      <c r="BI368" s="3"/>
      <c r="BJ368" s="3">
        <f>BB368+BE368+BF368+BG368+BH368+BI368-BD368</f>
        <v>0</v>
      </c>
      <c r="BK368" s="19">
        <f>SUM(BJ368)/AY368*100</f>
        <v>0</v>
      </c>
      <c r="BL368" s="20"/>
      <c r="CQ368" s="20"/>
      <c r="CR368" s="20"/>
    </row>
    <row r="369" spans="1:96" s="21" customFormat="1" ht="23.25">
      <c r="A369" s="3"/>
      <c r="B369" s="3"/>
      <c r="C369" s="29" t="s">
        <v>261</v>
      </c>
      <c r="D369" s="30" t="s">
        <v>8</v>
      </c>
      <c r="E369" s="5"/>
      <c r="F369" s="3"/>
      <c r="G369" s="3"/>
      <c r="H369" s="3"/>
      <c r="I369" s="3"/>
      <c r="J369" s="3"/>
      <c r="K369" s="18"/>
      <c r="L369" s="3"/>
      <c r="M369" s="18"/>
      <c r="N369" s="3"/>
      <c r="O369" s="18"/>
      <c r="P369" s="3"/>
      <c r="Q369" s="18"/>
      <c r="R369" s="3"/>
      <c r="S369" s="18"/>
      <c r="T369" s="3"/>
      <c r="U369" s="18"/>
      <c r="V369" s="3"/>
      <c r="W369" s="18"/>
      <c r="X369" s="3"/>
      <c r="Y369" s="18"/>
      <c r="Z369" s="3"/>
      <c r="AA369" s="18"/>
      <c r="AB369" s="3"/>
      <c r="AC369" s="18"/>
      <c r="AD369" s="3"/>
      <c r="AE369" s="18"/>
      <c r="AF369" s="18"/>
      <c r="AG369" s="18"/>
      <c r="AH369" s="3"/>
      <c r="AI369" s="18"/>
      <c r="AJ369" s="3"/>
      <c r="AK369" s="18"/>
      <c r="AL369" s="3"/>
      <c r="AM369" s="18"/>
      <c r="AN369" s="3"/>
      <c r="AO369" s="3"/>
      <c r="AP369" s="3"/>
      <c r="AQ369" s="3"/>
      <c r="AR369" s="3"/>
      <c r="AS369" s="3"/>
      <c r="AT369" s="3"/>
      <c r="AU369" s="3"/>
      <c r="AV369" s="3"/>
      <c r="AW369" s="40"/>
      <c r="AX369" s="41"/>
      <c r="AY369" s="3"/>
      <c r="AZ369" s="3"/>
      <c r="BA369" s="3"/>
      <c r="BB369" s="3"/>
      <c r="BC369" s="19"/>
      <c r="BD369" s="3"/>
      <c r="BE369" s="3"/>
      <c r="BF369" s="3"/>
      <c r="BG369" s="3"/>
      <c r="BH369" s="3"/>
      <c r="BI369" s="3"/>
      <c r="BJ369" s="3"/>
      <c r="BK369" s="19"/>
      <c r="BL369" s="20"/>
      <c r="CQ369" s="20"/>
      <c r="CR369" s="20"/>
    </row>
    <row r="370" spans="1:96" s="21" customFormat="1" ht="23.25">
      <c r="A370" s="3"/>
      <c r="B370" s="3"/>
      <c r="C370" s="46" t="s">
        <v>389</v>
      </c>
      <c r="D370" s="30" t="s">
        <v>454</v>
      </c>
      <c r="E370" s="5"/>
      <c r="F370" s="3"/>
      <c r="G370" s="3"/>
      <c r="H370" s="3"/>
      <c r="I370" s="3"/>
      <c r="J370" s="3"/>
      <c r="K370" s="18"/>
      <c r="L370" s="3"/>
      <c r="M370" s="18"/>
      <c r="N370" s="3"/>
      <c r="O370" s="18"/>
      <c r="P370" s="3"/>
      <c r="Q370" s="18"/>
      <c r="R370" s="3"/>
      <c r="S370" s="18"/>
      <c r="T370" s="3"/>
      <c r="U370" s="18"/>
      <c r="V370" s="3"/>
      <c r="W370" s="18"/>
      <c r="X370" s="3"/>
      <c r="Y370" s="18"/>
      <c r="Z370" s="3"/>
      <c r="AA370" s="18"/>
      <c r="AB370" s="3"/>
      <c r="AC370" s="18"/>
      <c r="AD370" s="3"/>
      <c r="AE370" s="18"/>
      <c r="AF370" s="18"/>
      <c r="AG370" s="18"/>
      <c r="AH370" s="3"/>
      <c r="AI370" s="18"/>
      <c r="AJ370" s="3"/>
      <c r="AK370" s="18"/>
      <c r="AL370" s="3"/>
      <c r="AM370" s="18"/>
      <c r="AN370" s="3"/>
      <c r="AO370" s="3"/>
      <c r="AP370" s="3"/>
      <c r="AQ370" s="3"/>
      <c r="AR370" s="3"/>
      <c r="AS370" s="3"/>
      <c r="AT370" s="3"/>
      <c r="AU370" s="3"/>
      <c r="AV370" s="3"/>
      <c r="AW370" s="40"/>
      <c r="AX370" s="41"/>
      <c r="AY370" s="3"/>
      <c r="AZ370" s="3"/>
      <c r="BA370" s="3"/>
      <c r="BB370" s="3"/>
      <c r="BC370" s="19"/>
      <c r="BD370" s="3"/>
      <c r="BE370" s="3"/>
      <c r="BF370" s="3"/>
      <c r="BG370" s="3"/>
      <c r="BH370" s="3"/>
      <c r="BI370" s="3"/>
      <c r="BJ370" s="3"/>
      <c r="BK370" s="19"/>
      <c r="BL370" s="20"/>
      <c r="CQ370" s="20"/>
      <c r="CR370" s="20"/>
    </row>
    <row r="371" spans="1:96" s="21" customFormat="1" ht="23.25">
      <c r="A371" s="3">
        <v>118</v>
      </c>
      <c r="B371" s="3">
        <v>40010164</v>
      </c>
      <c r="C371" s="5" t="s">
        <v>211</v>
      </c>
      <c r="D371" s="5" t="s">
        <v>195</v>
      </c>
      <c r="E371" s="5" t="s">
        <v>5</v>
      </c>
      <c r="F371" s="3">
        <v>10</v>
      </c>
      <c r="G371" s="3">
        <v>45</v>
      </c>
      <c r="H371" s="3">
        <v>1</v>
      </c>
      <c r="I371" s="3" t="s">
        <v>4</v>
      </c>
      <c r="J371" s="3">
        <v>0</v>
      </c>
      <c r="K371" s="18">
        <f>IF(J371=0,0,IF(J371&lt;10,1,IF(MOD(J371,30)&lt;10,ROUNDDOWN(J371/30,0),ROUNDUP(J371/30,0))))</f>
        <v>0</v>
      </c>
      <c r="L371" s="3">
        <v>9</v>
      </c>
      <c r="M371" s="18">
        <f>IF(L371=0,0,IF(L371&lt;10,1,IF(MOD(L371,30)&lt;10,ROUNDDOWN(L371/30,0),ROUNDUP(L371/30,0))))</f>
        <v>1</v>
      </c>
      <c r="N371" s="3">
        <v>2</v>
      </c>
      <c r="O371" s="18">
        <f>IF(N371=0,0,IF(N371&lt;10,1,IF(MOD(N371,30)&lt;10,ROUNDDOWN(N371/30,0),ROUNDUP(N371/30,0))))</f>
        <v>1</v>
      </c>
      <c r="P371" s="3">
        <v>4</v>
      </c>
      <c r="Q371" s="18">
        <f>IF(P371=0,0,IF(P371&lt;10,1,IF(MOD(P371,40)&lt;10,ROUNDDOWN(P371/40,0),ROUNDUP(P371/40,0))))</f>
        <v>1</v>
      </c>
      <c r="R371" s="3">
        <v>5</v>
      </c>
      <c r="S371" s="18">
        <f>IF(R371=0,0,IF(R371&lt;10,1,IF(MOD(R371,40)&lt;10,ROUNDDOWN(R371/40,0),ROUNDUP(R371/40,0))))</f>
        <v>1</v>
      </c>
      <c r="T371" s="3">
        <v>9</v>
      </c>
      <c r="U371" s="18">
        <f>IF(T371=0,0,IF(T371&lt;10,1,IF(MOD(T371,40)&lt;10,ROUNDDOWN(T371/40,0),ROUNDUP(T371/40,0))))</f>
        <v>1</v>
      </c>
      <c r="V371" s="3">
        <v>7</v>
      </c>
      <c r="W371" s="18">
        <f>IF(V371=0,0,IF(V371&lt;10,1,IF(MOD(V371,40)&lt;10,ROUNDDOWN(V371/40,0),ROUNDUP(V371/40,0))))</f>
        <v>1</v>
      </c>
      <c r="X371" s="3">
        <v>8</v>
      </c>
      <c r="Y371" s="18">
        <f>IF(X371=0,0,IF(X371&lt;10,1,IF(MOD(X371,40)&lt;10,ROUNDDOWN(X371/40,0),ROUNDUP(X371/40,0))))</f>
        <v>1</v>
      </c>
      <c r="Z371" s="3">
        <v>7</v>
      </c>
      <c r="AA371" s="18">
        <f>IF(Z371=0,0,IF(Z371&lt;10,1,IF(MOD(Z371,40)&lt;10,ROUNDDOWN(Z371/40,0),ROUNDUP(Z371/40,0))))</f>
        <v>1</v>
      </c>
      <c r="AB371" s="3"/>
      <c r="AC371" s="18">
        <f>IF(AB371=0,0,IF(AB371&lt;10,1,IF(MOD(AB371,40)&lt;10,ROUNDDOWN(AB371/40,0),ROUNDUP(AB371/40,0))))</f>
        <v>0</v>
      </c>
      <c r="AD371" s="3"/>
      <c r="AE371" s="18">
        <f>IF(AD371=0,0,IF(AD371&lt;10,1,IF(MOD(AD371,40)&lt;10,ROUNDDOWN(AD371/40,0),ROUNDUP(AD371/40,0))))</f>
        <v>0</v>
      </c>
      <c r="AF371" s="18"/>
      <c r="AG371" s="18">
        <f>IF(AF371=0,0,IF(AF371&lt;10,1,IF(MOD(AF371,40)&lt;10,ROUNDDOWN(AF371/40,0),ROUNDUP(AF371/40,0))))</f>
        <v>0</v>
      </c>
      <c r="AH371" s="3"/>
      <c r="AI371" s="18">
        <f>IF(AH371=0,0,IF(AH371&lt;10,1,IF(MOD(AH371,40)&lt;10,ROUNDDOWN(AH371/40,0),ROUNDUP(AH371/40,0))))</f>
        <v>0</v>
      </c>
      <c r="AJ371" s="3"/>
      <c r="AK371" s="18">
        <f>IF(AJ371=0,0,IF(AJ371&lt;10,1,IF(MOD(AJ371,40)&lt;10,ROUNDDOWN(AJ371/40,0),ROUNDUP(AJ371/40,0))))</f>
        <v>0</v>
      </c>
      <c r="AL371" s="3"/>
      <c r="AM371" s="18">
        <f>IF(AL371=0,0,IF(AL371&lt;10,1,IF(MOD(AL371,40)&lt;10,ROUNDDOWN(AL371/40,0),ROUNDUP(AL371/40,0))))</f>
        <v>0</v>
      </c>
      <c r="AN371" s="3">
        <f>SUM(J371+L371+N371+P371+R371+T371+V371+X371+Z371+AB371+AD371+AF371+AH371+AJ371+AL371)</f>
        <v>51</v>
      </c>
      <c r="AO371" s="3">
        <f>SUM(K371+M371+O371+Q371+S371+U371+W371+Y371+AA371+AC371+AE371+AG371+AI371+AK371+AM371)</f>
        <v>8</v>
      </c>
      <c r="AP371" s="3">
        <v>1</v>
      </c>
      <c r="AQ371" s="3">
        <v>3</v>
      </c>
      <c r="AR371" s="3">
        <f>SUM(AP371:AQ371)</f>
        <v>4</v>
      </c>
      <c r="AS371" s="3">
        <v>1</v>
      </c>
      <c r="AT371" s="3">
        <v>0</v>
      </c>
      <c r="AU371" s="3">
        <v>3</v>
      </c>
      <c r="AV371" s="3">
        <v>0</v>
      </c>
      <c r="AW371" s="40">
        <f>IF(AN371&lt;=0,0,IF(AN371&lt;=359,1,IF(AN371&lt;=719,2,IF(AN371&lt;=1079,3,IF(AN371&lt;=1679,4,IF(AN371&lt;=1680,5,IF(AN371&lt;=1680,1,5)))))))</f>
        <v>1</v>
      </c>
      <c r="AX371" s="41">
        <f>IF(AN371&gt;120,ROUND(((((K371+M371+O371)*30)+(J371+L371+N371))/50+(((Q371+S371+U371+W371+Y371+AA371)*40)+(P371+R371+T371+V371+X371+Z371))/50+(AC371+AE371+AG371+AI371+AK371+AM371)*2),0),IF((J371+L371+N371+P371+R371+T371+V371+X371+Z371)&lt;=0,0,IF((J371+L371+N371+P371+R371+T371+V371+X371+Z371)&lt;=20,1,IF((J371+L371+N371+P371+R371+T371+V371+X371+Z371)&lt;=40,2,IF((J371+L371+N371+P371+R371+T371+V371+X371+Z371)&lt;=60,3,IF((J371+L371+N371+P371+R371+T371+V371+X371+Z371)&lt;=80,4,IF((J371+L371+N371+P371+R371+T371+V371+X371+Z371)&lt;=100,5,IF((J371+L371+N371+P371+R371+T371+V371+X371+Z371)&lt;=120,6,0)))))))+((AC371+AE371+AG371+AI371+AK371+AM371)*2))</f>
        <v>3</v>
      </c>
      <c r="AY371" s="3">
        <f>SUM(AW371:AX371)</f>
        <v>4</v>
      </c>
      <c r="AZ371" s="3">
        <f>SUM(AP371)-AW371</f>
        <v>0</v>
      </c>
      <c r="BA371" s="3">
        <f>SUM(AQ371)-AX371</f>
        <v>0</v>
      </c>
      <c r="BB371" s="3">
        <f>SUM(AR371)-AY371</f>
        <v>0</v>
      </c>
      <c r="BC371" s="19">
        <f>SUM(BB371)/AY371*100</f>
        <v>0</v>
      </c>
      <c r="BD371" s="3"/>
      <c r="BE371" s="3"/>
      <c r="BF371" s="3"/>
      <c r="BG371" s="3"/>
      <c r="BH371" s="3"/>
      <c r="BI371" s="3"/>
      <c r="BJ371" s="3">
        <f>BB371+BE371+BF371+BG371+BH371+BI371-BD371</f>
        <v>0</v>
      </c>
      <c r="BK371" s="19">
        <f>SUM(BJ371)/AY371*100</f>
        <v>0</v>
      </c>
      <c r="BL371" s="20"/>
      <c r="CQ371" s="20"/>
      <c r="CR371" s="20"/>
    </row>
    <row r="372" spans="1:96" s="21" customFormat="1" ht="23.25">
      <c r="A372" s="3"/>
      <c r="B372" s="3"/>
      <c r="C372" s="29" t="s">
        <v>261</v>
      </c>
      <c r="D372" s="30" t="s">
        <v>290</v>
      </c>
      <c r="E372" s="5"/>
      <c r="F372" s="3"/>
      <c r="G372" s="3"/>
      <c r="H372" s="3"/>
      <c r="I372" s="3"/>
      <c r="J372" s="3"/>
      <c r="K372" s="18"/>
      <c r="L372" s="3"/>
      <c r="M372" s="18"/>
      <c r="N372" s="3"/>
      <c r="O372" s="18"/>
      <c r="P372" s="3"/>
      <c r="Q372" s="18"/>
      <c r="R372" s="3"/>
      <c r="S372" s="18"/>
      <c r="T372" s="3"/>
      <c r="U372" s="18"/>
      <c r="V372" s="3"/>
      <c r="W372" s="18"/>
      <c r="X372" s="3"/>
      <c r="Y372" s="18"/>
      <c r="Z372" s="3"/>
      <c r="AA372" s="18"/>
      <c r="AB372" s="3"/>
      <c r="AC372" s="18"/>
      <c r="AD372" s="3"/>
      <c r="AE372" s="18"/>
      <c r="AF372" s="18"/>
      <c r="AG372" s="18"/>
      <c r="AH372" s="3"/>
      <c r="AI372" s="18"/>
      <c r="AJ372" s="3"/>
      <c r="AK372" s="18"/>
      <c r="AL372" s="3"/>
      <c r="AM372" s="18"/>
      <c r="AN372" s="3"/>
      <c r="AO372" s="3"/>
      <c r="AP372" s="3"/>
      <c r="AQ372" s="3"/>
      <c r="AR372" s="3"/>
      <c r="AS372" s="3"/>
      <c r="AT372" s="3"/>
      <c r="AU372" s="3"/>
      <c r="AV372" s="3"/>
      <c r="AW372" s="40"/>
      <c r="AX372" s="41"/>
      <c r="AY372" s="3"/>
      <c r="AZ372" s="3"/>
      <c r="BA372" s="3"/>
      <c r="BB372" s="3"/>
      <c r="BC372" s="19"/>
      <c r="BD372" s="3"/>
      <c r="BE372" s="3"/>
      <c r="BF372" s="3"/>
      <c r="BG372" s="3"/>
      <c r="BH372" s="3"/>
      <c r="BI372" s="3"/>
      <c r="BJ372" s="3"/>
      <c r="BK372" s="19"/>
      <c r="BL372" s="20"/>
      <c r="CQ372" s="20"/>
      <c r="CR372" s="20"/>
    </row>
    <row r="373" spans="1:96" s="21" customFormat="1" ht="23.25">
      <c r="A373" s="3"/>
      <c r="B373" s="3"/>
      <c r="C373" s="46" t="s">
        <v>389</v>
      </c>
      <c r="D373" s="30" t="s">
        <v>551</v>
      </c>
      <c r="E373" s="5"/>
      <c r="F373" s="3"/>
      <c r="G373" s="3"/>
      <c r="H373" s="3"/>
      <c r="I373" s="3"/>
      <c r="J373" s="3"/>
      <c r="K373" s="18"/>
      <c r="L373" s="3"/>
      <c r="M373" s="18"/>
      <c r="N373" s="3"/>
      <c r="O373" s="18"/>
      <c r="P373" s="3"/>
      <c r="Q373" s="18"/>
      <c r="R373" s="3"/>
      <c r="S373" s="18"/>
      <c r="T373" s="3"/>
      <c r="U373" s="18"/>
      <c r="V373" s="3"/>
      <c r="W373" s="18"/>
      <c r="X373" s="3"/>
      <c r="Y373" s="18"/>
      <c r="Z373" s="3"/>
      <c r="AA373" s="18"/>
      <c r="AB373" s="3"/>
      <c r="AC373" s="18"/>
      <c r="AD373" s="3"/>
      <c r="AE373" s="18"/>
      <c r="AF373" s="18"/>
      <c r="AG373" s="18"/>
      <c r="AH373" s="3"/>
      <c r="AI373" s="18"/>
      <c r="AJ373" s="3"/>
      <c r="AK373" s="18"/>
      <c r="AL373" s="3"/>
      <c r="AM373" s="18"/>
      <c r="AN373" s="3"/>
      <c r="AO373" s="3"/>
      <c r="AP373" s="3"/>
      <c r="AQ373" s="3"/>
      <c r="AR373" s="3"/>
      <c r="AS373" s="3"/>
      <c r="AT373" s="3"/>
      <c r="AU373" s="3"/>
      <c r="AV373" s="3"/>
      <c r="AW373" s="40"/>
      <c r="AX373" s="41"/>
      <c r="AY373" s="3"/>
      <c r="AZ373" s="3"/>
      <c r="BA373" s="3"/>
      <c r="BB373" s="3"/>
      <c r="BC373" s="19"/>
      <c r="BD373" s="3"/>
      <c r="BE373" s="3"/>
      <c r="BF373" s="3"/>
      <c r="BG373" s="3"/>
      <c r="BH373" s="3"/>
      <c r="BI373" s="3"/>
      <c r="BJ373" s="3"/>
      <c r="BK373" s="19"/>
      <c r="BL373" s="20"/>
      <c r="CQ373" s="20"/>
      <c r="CR373" s="20"/>
    </row>
    <row r="374" spans="1:96" s="21" customFormat="1" ht="23.25">
      <c r="A374" s="3"/>
      <c r="B374" s="3"/>
      <c r="C374" s="46"/>
      <c r="D374" s="30"/>
      <c r="E374" s="5"/>
      <c r="F374" s="3"/>
      <c r="G374" s="3"/>
      <c r="H374" s="3"/>
      <c r="I374" s="3"/>
      <c r="J374" s="3"/>
      <c r="K374" s="18"/>
      <c r="L374" s="3"/>
      <c r="M374" s="18"/>
      <c r="N374" s="3"/>
      <c r="O374" s="18"/>
      <c r="P374" s="3"/>
      <c r="Q374" s="18"/>
      <c r="R374" s="3"/>
      <c r="S374" s="18"/>
      <c r="T374" s="3"/>
      <c r="U374" s="18"/>
      <c r="V374" s="3"/>
      <c r="W374" s="18"/>
      <c r="X374" s="3"/>
      <c r="Y374" s="18"/>
      <c r="Z374" s="3"/>
      <c r="AA374" s="18"/>
      <c r="AB374" s="3"/>
      <c r="AC374" s="18"/>
      <c r="AD374" s="3"/>
      <c r="AE374" s="18"/>
      <c r="AF374" s="18"/>
      <c r="AG374" s="18"/>
      <c r="AH374" s="3"/>
      <c r="AI374" s="18"/>
      <c r="AJ374" s="3"/>
      <c r="AK374" s="18"/>
      <c r="AL374" s="3"/>
      <c r="AM374" s="18"/>
      <c r="AN374" s="3"/>
      <c r="AO374" s="3"/>
      <c r="AP374" s="3"/>
      <c r="AQ374" s="3"/>
      <c r="AR374" s="3"/>
      <c r="AS374" s="3"/>
      <c r="AT374" s="3"/>
      <c r="AU374" s="3"/>
      <c r="AV374" s="3"/>
      <c r="AW374" s="40"/>
      <c r="AX374" s="41"/>
      <c r="AY374" s="3"/>
      <c r="AZ374" s="3"/>
      <c r="BA374" s="3"/>
      <c r="BB374" s="3"/>
      <c r="BC374" s="19"/>
      <c r="BD374" s="3"/>
      <c r="BE374" s="3"/>
      <c r="BF374" s="3"/>
      <c r="BG374" s="3"/>
      <c r="BH374" s="3"/>
      <c r="BI374" s="3"/>
      <c r="BJ374" s="3"/>
      <c r="BK374" s="19"/>
      <c r="BL374" s="20"/>
      <c r="CQ374" s="20"/>
      <c r="CR374" s="20"/>
    </row>
    <row r="375" spans="1:96" s="21" customFormat="1" ht="23.25">
      <c r="A375" s="3">
        <v>119</v>
      </c>
      <c r="B375" s="3">
        <v>40010032</v>
      </c>
      <c r="C375" s="5" t="s">
        <v>210</v>
      </c>
      <c r="D375" s="5" t="s">
        <v>143</v>
      </c>
      <c r="E375" s="5" t="s">
        <v>139</v>
      </c>
      <c r="F375" s="3">
        <v>5</v>
      </c>
      <c r="G375" s="3">
        <v>25</v>
      </c>
      <c r="H375" s="3">
        <v>1</v>
      </c>
      <c r="I375" s="3" t="s">
        <v>4</v>
      </c>
      <c r="J375" s="3">
        <v>0</v>
      </c>
      <c r="K375" s="18">
        <f>IF(J375=0,0,IF(J375&lt;10,1,IF(MOD(J375,30)&lt;10,ROUNDDOWN(J375/30,0),ROUNDUP(J375/30,0))))</f>
        <v>0</v>
      </c>
      <c r="L375" s="3">
        <v>8</v>
      </c>
      <c r="M375" s="18">
        <f>IF(L375=0,0,IF(L375&lt;10,1,IF(MOD(L375,30)&lt;10,ROUNDDOWN(L375/30,0),ROUNDUP(L375/30,0))))</f>
        <v>1</v>
      </c>
      <c r="N375" s="3">
        <v>3</v>
      </c>
      <c r="O375" s="18">
        <f>IF(N375=0,0,IF(N375&lt;10,1,IF(MOD(N375,30)&lt;10,ROUNDDOWN(N375/30,0),ROUNDUP(N375/30,0))))</f>
        <v>1</v>
      </c>
      <c r="P375" s="3">
        <v>8</v>
      </c>
      <c r="Q375" s="18">
        <f>IF(P375=0,0,IF(P375&lt;10,1,IF(MOD(P375,40)&lt;10,ROUNDDOWN(P375/40,0),ROUNDUP(P375/40,0))))</f>
        <v>1</v>
      </c>
      <c r="R375" s="3">
        <v>7</v>
      </c>
      <c r="S375" s="18">
        <f>IF(R375=0,0,IF(R375&lt;10,1,IF(MOD(R375,40)&lt;10,ROUNDDOWN(R375/40,0),ROUNDUP(R375/40,0))))</f>
        <v>1</v>
      </c>
      <c r="T375" s="3">
        <v>5</v>
      </c>
      <c r="U375" s="18">
        <f>IF(T375=0,0,IF(T375&lt;10,1,IF(MOD(T375,40)&lt;10,ROUNDDOWN(T375/40,0),ROUNDUP(T375/40,0))))</f>
        <v>1</v>
      </c>
      <c r="V375" s="3">
        <v>7</v>
      </c>
      <c r="W375" s="18">
        <f>IF(V375=0,0,IF(V375&lt;10,1,IF(MOD(V375,40)&lt;10,ROUNDDOWN(V375/40,0),ROUNDUP(V375/40,0))))</f>
        <v>1</v>
      </c>
      <c r="X375" s="3">
        <v>3</v>
      </c>
      <c r="Y375" s="18">
        <f>IF(X375=0,0,IF(X375&lt;10,1,IF(MOD(X375,40)&lt;10,ROUNDDOWN(X375/40,0),ROUNDUP(X375/40,0))))</f>
        <v>1</v>
      </c>
      <c r="Z375" s="3">
        <v>4</v>
      </c>
      <c r="AA375" s="18">
        <f>IF(Z375=0,0,IF(Z375&lt;10,1,IF(MOD(Z375,40)&lt;10,ROUNDDOWN(Z375/40,0),ROUNDUP(Z375/40,0))))</f>
        <v>1</v>
      </c>
      <c r="AB375" s="3"/>
      <c r="AC375" s="18">
        <f>IF(AB375=0,0,IF(AB375&lt;10,1,IF(MOD(AB375,40)&lt;10,ROUNDDOWN(AB375/40,0),ROUNDUP(AB375/40,0))))</f>
        <v>0</v>
      </c>
      <c r="AD375" s="3"/>
      <c r="AE375" s="18">
        <f>IF(AD375=0,0,IF(AD375&lt;10,1,IF(MOD(AD375,40)&lt;10,ROUNDDOWN(AD375/40,0),ROUNDUP(AD375/40,0))))</f>
        <v>0</v>
      </c>
      <c r="AF375" s="18"/>
      <c r="AG375" s="18">
        <f>IF(AF375=0,0,IF(AF375&lt;10,1,IF(MOD(AF375,40)&lt;10,ROUNDDOWN(AF375/40,0),ROUNDUP(AF375/40,0))))</f>
        <v>0</v>
      </c>
      <c r="AH375" s="3"/>
      <c r="AI375" s="18">
        <f>IF(AH375=0,0,IF(AH375&lt;10,1,IF(MOD(AH375,40)&lt;10,ROUNDDOWN(AH375/40,0),ROUNDUP(AH375/40,0))))</f>
        <v>0</v>
      </c>
      <c r="AJ375" s="3"/>
      <c r="AK375" s="18">
        <f>IF(AJ375=0,0,IF(AJ375&lt;10,1,IF(MOD(AJ375,40)&lt;10,ROUNDDOWN(AJ375/40,0),ROUNDUP(AJ375/40,0))))</f>
        <v>0</v>
      </c>
      <c r="AL375" s="3"/>
      <c r="AM375" s="18">
        <f>IF(AL375=0,0,IF(AL375&lt;10,1,IF(MOD(AL375,40)&lt;10,ROUNDDOWN(AL375/40,0),ROUNDUP(AL375/40,0))))</f>
        <v>0</v>
      </c>
      <c r="AN375" s="3">
        <f>SUM(J375+L375+N375+P375+R375+T375+V375+X375+Z375+AB375+AD375+AF375+AH375+AJ375+AL375)</f>
        <v>45</v>
      </c>
      <c r="AO375" s="3">
        <f>SUM(K375+M375+O375+Q375+S375+U375+W375+Y375+AA375+AC375+AE375+AG375+AI375+AK375+AM375)</f>
        <v>8</v>
      </c>
      <c r="AP375" s="3">
        <v>1</v>
      </c>
      <c r="AQ375" s="3">
        <v>3</v>
      </c>
      <c r="AR375" s="3">
        <f>SUM(AP375:AQ375)</f>
        <v>4</v>
      </c>
      <c r="AS375" s="3">
        <v>1</v>
      </c>
      <c r="AT375" s="3">
        <v>0</v>
      </c>
      <c r="AU375" s="3">
        <v>3</v>
      </c>
      <c r="AV375" s="3">
        <v>0</v>
      </c>
      <c r="AW375" s="40">
        <f>IF(AN375&lt;=0,0,IF(AN375&lt;=359,1,IF(AN375&lt;=719,2,IF(AN375&lt;=1079,3,IF(AN375&lt;=1679,4,IF(AN375&lt;=1680,5,IF(AN375&lt;=1680,1,5)))))))</f>
        <v>1</v>
      </c>
      <c r="AX375" s="41">
        <f>IF(AN375&gt;120,ROUND(((((K375+M375+O375)*30)+(J375+L375+N375))/50+(((Q375+S375+U375+W375+Y375+AA375)*40)+(P375+R375+T375+V375+X375+Z375))/50+(AC375+AE375+AG375+AI375+AK375+AM375)*2),0),IF((J375+L375+N375+P375+R375+T375+V375+X375+Z375)&lt;=0,0,IF((J375+L375+N375+P375+R375+T375+V375+X375+Z375)&lt;=20,1,IF((J375+L375+N375+P375+R375+T375+V375+X375+Z375)&lt;=40,2,IF((J375+L375+N375+P375+R375+T375+V375+X375+Z375)&lt;=60,3,IF((J375+L375+N375+P375+R375+T375+V375+X375+Z375)&lt;=80,4,IF((J375+L375+N375+P375+R375+T375+V375+X375+Z375)&lt;=100,5,IF((J375+L375+N375+P375+R375+T375+V375+X375+Z375)&lt;=120,6,0)))))))+((AC375+AE375+AG375+AI375+AK375+AM375)*2))</f>
        <v>3</v>
      </c>
      <c r="AY375" s="3">
        <f>SUM(AW375:AX375)</f>
        <v>4</v>
      </c>
      <c r="AZ375" s="3">
        <f>SUM(AP375)-AW375</f>
        <v>0</v>
      </c>
      <c r="BA375" s="3">
        <f>SUM(AQ375)-AX375</f>
        <v>0</v>
      </c>
      <c r="BB375" s="3">
        <f>SUM(AR375)-AY375</f>
        <v>0</v>
      </c>
      <c r="BC375" s="19">
        <f>SUM(BB375)/AY375*100</f>
        <v>0</v>
      </c>
      <c r="BD375" s="3"/>
      <c r="BE375" s="3"/>
      <c r="BF375" s="3"/>
      <c r="BG375" s="3"/>
      <c r="BH375" s="3"/>
      <c r="BI375" s="3"/>
      <c r="BJ375" s="3">
        <f>BB375+BE375+BF375+BG375+BH375+BI375-BD375</f>
        <v>0</v>
      </c>
      <c r="BK375" s="19">
        <f>SUM(BJ375)/AY375*100</f>
        <v>0</v>
      </c>
      <c r="BL375" s="20"/>
      <c r="CQ375" s="20"/>
      <c r="CR375" s="20"/>
    </row>
    <row r="376" spans="1:96" s="21" customFormat="1" ht="23.25">
      <c r="A376" s="3"/>
      <c r="B376" s="3"/>
      <c r="C376" s="29" t="s">
        <v>261</v>
      </c>
      <c r="D376" s="30" t="s">
        <v>286</v>
      </c>
      <c r="E376" s="5"/>
      <c r="F376" s="3"/>
      <c r="G376" s="3"/>
      <c r="H376" s="3"/>
      <c r="I376" s="3"/>
      <c r="J376" s="3"/>
      <c r="K376" s="18"/>
      <c r="L376" s="3"/>
      <c r="M376" s="18"/>
      <c r="N376" s="3"/>
      <c r="O376" s="18"/>
      <c r="P376" s="3"/>
      <c r="Q376" s="18"/>
      <c r="R376" s="3"/>
      <c r="S376" s="18"/>
      <c r="T376" s="3"/>
      <c r="U376" s="18"/>
      <c r="V376" s="3"/>
      <c r="W376" s="18"/>
      <c r="X376" s="3"/>
      <c r="Y376" s="18"/>
      <c r="Z376" s="3"/>
      <c r="AA376" s="18"/>
      <c r="AB376" s="3"/>
      <c r="AC376" s="18"/>
      <c r="AD376" s="3"/>
      <c r="AE376" s="18"/>
      <c r="AF376" s="18"/>
      <c r="AG376" s="18"/>
      <c r="AH376" s="3"/>
      <c r="AI376" s="18"/>
      <c r="AJ376" s="3"/>
      <c r="AK376" s="18"/>
      <c r="AL376" s="3"/>
      <c r="AM376" s="18"/>
      <c r="AN376" s="3"/>
      <c r="AO376" s="3"/>
      <c r="AP376" s="3"/>
      <c r="AQ376" s="3"/>
      <c r="AR376" s="3"/>
      <c r="AS376" s="3"/>
      <c r="AT376" s="3"/>
      <c r="AU376" s="3"/>
      <c r="AV376" s="3"/>
      <c r="AW376" s="40"/>
      <c r="AX376" s="41"/>
      <c r="AY376" s="3"/>
      <c r="AZ376" s="3"/>
      <c r="BA376" s="3"/>
      <c r="BB376" s="3"/>
      <c r="BC376" s="19"/>
      <c r="BD376" s="3"/>
      <c r="BE376" s="3"/>
      <c r="BF376" s="3"/>
      <c r="BG376" s="3"/>
      <c r="BH376" s="3"/>
      <c r="BI376" s="3"/>
      <c r="BJ376" s="3"/>
      <c r="BK376" s="19"/>
      <c r="BL376" s="20"/>
      <c r="CQ376" s="20"/>
      <c r="CR376" s="20"/>
    </row>
    <row r="377" spans="1:96" s="21" customFormat="1" ht="23.25">
      <c r="A377" s="3"/>
      <c r="B377" s="3"/>
      <c r="C377" s="46" t="s">
        <v>389</v>
      </c>
      <c r="D377" s="30" t="s">
        <v>393</v>
      </c>
      <c r="E377" s="5"/>
      <c r="F377" s="3"/>
      <c r="G377" s="3"/>
      <c r="H377" s="3"/>
      <c r="I377" s="3"/>
      <c r="J377" s="3"/>
      <c r="K377" s="18"/>
      <c r="L377" s="3"/>
      <c r="M377" s="18"/>
      <c r="N377" s="3"/>
      <c r="O377" s="18"/>
      <c r="P377" s="3"/>
      <c r="Q377" s="18"/>
      <c r="R377" s="3"/>
      <c r="S377" s="18"/>
      <c r="T377" s="3"/>
      <c r="U377" s="18"/>
      <c r="V377" s="3"/>
      <c r="W377" s="18"/>
      <c r="X377" s="3"/>
      <c r="Y377" s="18"/>
      <c r="Z377" s="3"/>
      <c r="AA377" s="18"/>
      <c r="AB377" s="3"/>
      <c r="AC377" s="18"/>
      <c r="AD377" s="3"/>
      <c r="AE377" s="18"/>
      <c r="AF377" s="18"/>
      <c r="AG377" s="18"/>
      <c r="AH377" s="3"/>
      <c r="AI377" s="18"/>
      <c r="AJ377" s="3"/>
      <c r="AK377" s="18"/>
      <c r="AL377" s="3"/>
      <c r="AM377" s="18"/>
      <c r="AN377" s="3"/>
      <c r="AO377" s="3"/>
      <c r="AP377" s="3"/>
      <c r="AQ377" s="3"/>
      <c r="AR377" s="3"/>
      <c r="AS377" s="3"/>
      <c r="AT377" s="3"/>
      <c r="AU377" s="3"/>
      <c r="AV377" s="3"/>
      <c r="AW377" s="40"/>
      <c r="AX377" s="41"/>
      <c r="AY377" s="3"/>
      <c r="AZ377" s="3"/>
      <c r="BA377" s="3"/>
      <c r="BB377" s="3"/>
      <c r="BC377" s="19"/>
      <c r="BD377" s="3"/>
      <c r="BE377" s="3"/>
      <c r="BF377" s="3"/>
      <c r="BG377" s="3"/>
      <c r="BH377" s="3"/>
      <c r="BI377" s="3"/>
      <c r="BJ377" s="3"/>
      <c r="BK377" s="19"/>
      <c r="BL377" s="20"/>
      <c r="CQ377" s="20"/>
      <c r="CR377" s="20"/>
    </row>
    <row r="378" spans="1:96" s="21" customFormat="1" ht="23.25">
      <c r="A378" s="3">
        <v>120</v>
      </c>
      <c r="B378" s="3">
        <v>40010144</v>
      </c>
      <c r="C378" s="5" t="s">
        <v>212</v>
      </c>
      <c r="D378" s="5" t="s">
        <v>164</v>
      </c>
      <c r="E378" s="5" t="s">
        <v>2</v>
      </c>
      <c r="F378" s="3">
        <v>9</v>
      </c>
      <c r="G378" s="3">
        <v>40</v>
      </c>
      <c r="H378" s="3">
        <v>1</v>
      </c>
      <c r="I378" s="3" t="s">
        <v>4</v>
      </c>
      <c r="J378" s="3">
        <v>1</v>
      </c>
      <c r="K378" s="18">
        <f>IF(J378=0,0,IF(J378&lt;10,1,IF(MOD(J378,30)&lt;10,ROUNDDOWN(J378/30,0),ROUNDUP(J378/30,0))))</f>
        <v>1</v>
      </c>
      <c r="L378" s="3">
        <v>3</v>
      </c>
      <c r="M378" s="18">
        <f>IF(L378=0,0,IF(L378&lt;10,1,IF(MOD(L378,30)&lt;10,ROUNDDOWN(L378/30,0),ROUNDUP(L378/30,0))))</f>
        <v>1</v>
      </c>
      <c r="N378" s="3">
        <v>6</v>
      </c>
      <c r="O378" s="18">
        <f>IF(N378=0,0,IF(N378&lt;10,1,IF(MOD(N378,30)&lt;10,ROUNDDOWN(N378/30,0),ROUNDUP(N378/30,0))))</f>
        <v>1</v>
      </c>
      <c r="P378" s="3">
        <v>9</v>
      </c>
      <c r="Q378" s="18">
        <f>IF(P378=0,0,IF(P378&lt;10,1,IF(MOD(P378,40)&lt;10,ROUNDDOWN(P378/40,0),ROUNDUP(P378/40,0))))</f>
        <v>1</v>
      </c>
      <c r="R378" s="3">
        <v>4</v>
      </c>
      <c r="S378" s="18">
        <f>IF(R378=0,0,IF(R378&lt;10,1,IF(MOD(R378,40)&lt;10,ROUNDDOWN(R378/40,0),ROUNDUP(R378/40,0))))</f>
        <v>1</v>
      </c>
      <c r="T378" s="3">
        <v>2</v>
      </c>
      <c r="U378" s="18">
        <f>IF(T378=0,0,IF(T378&lt;10,1,IF(MOD(T378,40)&lt;10,ROUNDDOWN(T378/40,0),ROUNDUP(T378/40,0))))</f>
        <v>1</v>
      </c>
      <c r="V378" s="3">
        <v>7</v>
      </c>
      <c r="W378" s="18">
        <f>IF(V378=0,0,IF(V378&lt;10,1,IF(MOD(V378,40)&lt;10,ROUNDDOWN(V378/40,0),ROUNDUP(V378/40,0))))</f>
        <v>1</v>
      </c>
      <c r="X378" s="3">
        <v>10</v>
      </c>
      <c r="Y378" s="18">
        <f>IF(X378=0,0,IF(X378&lt;10,1,IF(MOD(X378,40)&lt;10,ROUNDDOWN(X378/40,0),ROUNDUP(X378/40,0))))</f>
        <v>1</v>
      </c>
      <c r="Z378" s="3">
        <v>3</v>
      </c>
      <c r="AA378" s="18">
        <f>IF(Z378=0,0,IF(Z378&lt;10,1,IF(MOD(Z378,40)&lt;10,ROUNDDOWN(Z378/40,0),ROUNDUP(Z378/40,0))))</f>
        <v>1</v>
      </c>
      <c r="AB378" s="3"/>
      <c r="AC378" s="18">
        <f>IF(AB378=0,0,IF(AB378&lt;10,1,IF(MOD(AB378,40)&lt;10,ROUNDDOWN(AB378/40,0),ROUNDUP(AB378/40,0))))</f>
        <v>0</v>
      </c>
      <c r="AD378" s="3"/>
      <c r="AE378" s="18">
        <f>IF(AD378=0,0,IF(AD378&lt;10,1,IF(MOD(AD378,40)&lt;10,ROUNDDOWN(AD378/40,0),ROUNDUP(AD378/40,0))))</f>
        <v>0</v>
      </c>
      <c r="AF378" s="18"/>
      <c r="AG378" s="18">
        <f>IF(AF378=0,0,IF(AF378&lt;10,1,IF(MOD(AF378,40)&lt;10,ROUNDDOWN(AF378/40,0),ROUNDUP(AF378/40,0))))</f>
        <v>0</v>
      </c>
      <c r="AH378" s="3"/>
      <c r="AI378" s="18">
        <f>IF(AH378=0,0,IF(AH378&lt;10,1,IF(MOD(AH378,40)&lt;10,ROUNDDOWN(AH378/40,0),ROUNDUP(AH378/40,0))))</f>
        <v>0</v>
      </c>
      <c r="AJ378" s="3"/>
      <c r="AK378" s="18">
        <f>IF(AJ378=0,0,IF(AJ378&lt;10,1,IF(MOD(AJ378,40)&lt;10,ROUNDDOWN(AJ378/40,0),ROUNDUP(AJ378/40,0))))</f>
        <v>0</v>
      </c>
      <c r="AL378" s="3"/>
      <c r="AM378" s="18">
        <f>IF(AL378=0,0,IF(AL378&lt;10,1,IF(MOD(AL378,40)&lt;10,ROUNDDOWN(AL378/40,0),ROUNDUP(AL378/40,0))))</f>
        <v>0</v>
      </c>
      <c r="AN378" s="3">
        <f>SUM(J378+L378+N378+P378+R378+T378+V378+X378+Z378+AB378+AD378+AF378+AH378+AJ378+AL378)</f>
        <v>45</v>
      </c>
      <c r="AO378" s="3">
        <f>SUM(K378+M378+O378+Q378+S378+U378+W378+Y378+AA378+AC378+AE378+AG378+AI378+AK378+AM378)</f>
        <v>9</v>
      </c>
      <c r="AP378" s="3">
        <v>1</v>
      </c>
      <c r="AQ378" s="3">
        <v>3</v>
      </c>
      <c r="AR378" s="3">
        <f>SUM(AP378:AQ378)</f>
        <v>4</v>
      </c>
      <c r="AS378" s="3">
        <v>1</v>
      </c>
      <c r="AT378" s="3">
        <v>0</v>
      </c>
      <c r="AU378" s="3">
        <v>3</v>
      </c>
      <c r="AV378" s="3">
        <v>0</v>
      </c>
      <c r="AW378" s="40">
        <f>IF(AN378&lt;=0,0,IF(AN378&lt;=359,1,IF(AN378&lt;=719,2,IF(AN378&lt;=1079,3,IF(AN378&lt;=1679,4,IF(AN378&lt;=1680,5,IF(AN378&lt;=1680,1,5)))))))</f>
        <v>1</v>
      </c>
      <c r="AX378" s="41">
        <f>IF(AN378&gt;120,ROUND(((((K378+M378+O378)*30)+(J378+L378+N378))/50+(((Q378+S378+U378+W378+Y378+AA378)*40)+(P378+R378+T378+V378+X378+Z378))/50+(AC378+AE378+AG378+AI378+AK378+AM378)*2),0),IF((J378+L378+N378+P378+R378+T378+V378+X378+Z378)&lt;=0,0,IF((J378+L378+N378+P378+R378+T378+V378+X378+Z378)&lt;=20,1,IF((J378+L378+N378+P378+R378+T378+V378+X378+Z378)&lt;=40,2,IF((J378+L378+N378+P378+R378+T378+V378+X378+Z378)&lt;=60,3,IF((J378+L378+N378+P378+R378+T378+V378+X378+Z378)&lt;=80,4,IF((J378+L378+N378+P378+R378+T378+V378+X378+Z378)&lt;=100,5,IF((J378+L378+N378+P378+R378+T378+V378+X378+Z378)&lt;=120,6,0)))))))+((AC378+AE378+AG378+AI378+AK378+AM378)*2))</f>
        <v>3</v>
      </c>
      <c r="AY378" s="3">
        <f>SUM(AW378:AX378)</f>
        <v>4</v>
      </c>
      <c r="AZ378" s="3">
        <f>SUM(AP378)-AW378</f>
        <v>0</v>
      </c>
      <c r="BA378" s="3">
        <f>SUM(AQ378)-AX378</f>
        <v>0</v>
      </c>
      <c r="BB378" s="3">
        <f>SUM(AR378)-AY378</f>
        <v>0</v>
      </c>
      <c r="BC378" s="19">
        <f>SUM(BB378)/AY378*100</f>
        <v>0</v>
      </c>
      <c r="BD378" s="3"/>
      <c r="BE378" s="3"/>
      <c r="BF378" s="3"/>
      <c r="BG378" s="3"/>
      <c r="BH378" s="3"/>
      <c r="BI378" s="3"/>
      <c r="BJ378" s="3">
        <f>BB378+BE378+BF378+BG378+BH378+BI378-BD378</f>
        <v>0</v>
      </c>
      <c r="BK378" s="19">
        <f>SUM(BJ378)/AY378*100</f>
        <v>0</v>
      </c>
      <c r="BL378" s="20"/>
      <c r="CQ378" s="20"/>
      <c r="CR378" s="20"/>
    </row>
    <row r="379" spans="1:96" s="21" customFormat="1" ht="23.25">
      <c r="A379" s="3"/>
      <c r="B379" s="3"/>
      <c r="C379" s="29" t="s">
        <v>261</v>
      </c>
      <c r="D379" s="30" t="s">
        <v>378</v>
      </c>
      <c r="E379" s="5"/>
      <c r="F379" s="3"/>
      <c r="G379" s="3"/>
      <c r="H379" s="3"/>
      <c r="I379" s="3"/>
      <c r="J379" s="3"/>
      <c r="K379" s="18"/>
      <c r="L379" s="3"/>
      <c r="M379" s="18"/>
      <c r="N379" s="3"/>
      <c r="O379" s="18"/>
      <c r="P379" s="3"/>
      <c r="Q379" s="18"/>
      <c r="R379" s="3"/>
      <c r="S379" s="18"/>
      <c r="T379" s="3"/>
      <c r="U379" s="18"/>
      <c r="V379" s="3"/>
      <c r="W379" s="18"/>
      <c r="X379" s="3"/>
      <c r="Y379" s="18"/>
      <c r="Z379" s="3"/>
      <c r="AA379" s="18"/>
      <c r="AB379" s="3"/>
      <c r="AC379" s="18"/>
      <c r="AD379" s="3"/>
      <c r="AE379" s="18"/>
      <c r="AF379" s="18"/>
      <c r="AG379" s="18"/>
      <c r="AH379" s="3"/>
      <c r="AI379" s="18"/>
      <c r="AJ379" s="3"/>
      <c r="AK379" s="18"/>
      <c r="AL379" s="3"/>
      <c r="AM379" s="18"/>
      <c r="AN379" s="3"/>
      <c r="AO379" s="3"/>
      <c r="AP379" s="3"/>
      <c r="AQ379" s="3"/>
      <c r="AR379" s="3"/>
      <c r="AS379" s="3"/>
      <c r="AT379" s="3"/>
      <c r="AU379" s="3"/>
      <c r="AV379" s="3"/>
      <c r="AW379" s="40"/>
      <c r="AX379" s="41"/>
      <c r="AY379" s="3"/>
      <c r="AZ379" s="3"/>
      <c r="BA379" s="3"/>
      <c r="BB379" s="3"/>
      <c r="BC379" s="19"/>
      <c r="BD379" s="3"/>
      <c r="BE379" s="3"/>
      <c r="BF379" s="3"/>
      <c r="BG379" s="3"/>
      <c r="BH379" s="3"/>
      <c r="BI379" s="3"/>
      <c r="BJ379" s="3"/>
      <c r="BK379" s="19"/>
      <c r="BL379" s="20"/>
      <c r="CQ379" s="20"/>
      <c r="CR379" s="20"/>
    </row>
    <row r="380" spans="1:96" s="21" customFormat="1" ht="23.25">
      <c r="A380" s="3"/>
      <c r="B380" s="3"/>
      <c r="C380" s="46" t="s">
        <v>389</v>
      </c>
      <c r="D380" s="30" t="s">
        <v>451</v>
      </c>
      <c r="E380" s="5"/>
      <c r="F380" s="3"/>
      <c r="G380" s="3"/>
      <c r="H380" s="3"/>
      <c r="I380" s="3"/>
      <c r="J380" s="3"/>
      <c r="K380" s="18"/>
      <c r="L380" s="3"/>
      <c r="M380" s="18"/>
      <c r="N380" s="3"/>
      <c r="O380" s="18"/>
      <c r="P380" s="3"/>
      <c r="Q380" s="18"/>
      <c r="R380" s="3"/>
      <c r="S380" s="18"/>
      <c r="T380" s="3"/>
      <c r="U380" s="18"/>
      <c r="V380" s="3"/>
      <c r="W380" s="18"/>
      <c r="X380" s="3"/>
      <c r="Y380" s="18"/>
      <c r="Z380" s="3"/>
      <c r="AA380" s="18"/>
      <c r="AB380" s="3"/>
      <c r="AC380" s="18"/>
      <c r="AD380" s="3"/>
      <c r="AE380" s="18"/>
      <c r="AF380" s="18"/>
      <c r="AG380" s="18"/>
      <c r="AH380" s="3"/>
      <c r="AI380" s="18"/>
      <c r="AJ380" s="3"/>
      <c r="AK380" s="18"/>
      <c r="AL380" s="3"/>
      <c r="AM380" s="18"/>
      <c r="AN380" s="3"/>
      <c r="AO380" s="3"/>
      <c r="AP380" s="3"/>
      <c r="AQ380" s="3"/>
      <c r="AR380" s="3"/>
      <c r="AS380" s="3"/>
      <c r="AT380" s="3"/>
      <c r="AU380" s="3"/>
      <c r="AV380" s="3"/>
      <c r="AW380" s="40"/>
      <c r="AX380" s="41"/>
      <c r="AY380" s="3"/>
      <c r="AZ380" s="3"/>
      <c r="BA380" s="3"/>
      <c r="BB380" s="3"/>
      <c r="BC380" s="19"/>
      <c r="BD380" s="3"/>
      <c r="BE380" s="3"/>
      <c r="BF380" s="3"/>
      <c r="BG380" s="3"/>
      <c r="BH380" s="3"/>
      <c r="BI380" s="3"/>
      <c r="BJ380" s="3"/>
      <c r="BK380" s="19"/>
      <c r="BL380" s="20"/>
      <c r="CQ380" s="20"/>
      <c r="CR380" s="20"/>
    </row>
    <row r="381" spans="1:96" s="21" customFormat="1" ht="23.25">
      <c r="A381" s="3">
        <v>121</v>
      </c>
      <c r="B381" s="3">
        <v>40010161</v>
      </c>
      <c r="C381" s="5" t="s">
        <v>253</v>
      </c>
      <c r="D381" s="5" t="s">
        <v>206</v>
      </c>
      <c r="E381" s="5" t="s">
        <v>5</v>
      </c>
      <c r="F381" s="3">
        <v>10</v>
      </c>
      <c r="G381" s="3">
        <v>24</v>
      </c>
      <c r="H381" s="3">
        <v>1</v>
      </c>
      <c r="I381" s="3" t="s">
        <v>4</v>
      </c>
      <c r="J381" s="3">
        <v>0</v>
      </c>
      <c r="K381" s="18">
        <f>IF(J381=0,0,IF(J381&lt;10,1,IF(MOD(J381,30)&lt;10,ROUNDDOWN(J381/30,0),ROUNDUP(J381/30,0))))</f>
        <v>0</v>
      </c>
      <c r="L381" s="3">
        <v>2</v>
      </c>
      <c r="M381" s="18">
        <f>IF(L381=0,0,IF(L381&lt;10,1,IF(MOD(L381,30)&lt;10,ROUNDDOWN(L381/30,0),ROUNDUP(L381/30,0))))</f>
        <v>1</v>
      </c>
      <c r="N381" s="3">
        <v>5</v>
      </c>
      <c r="O381" s="18">
        <f>IF(N381=0,0,IF(N381&lt;10,1,IF(MOD(N381,30)&lt;10,ROUNDDOWN(N381/30,0),ROUNDUP(N381/30,0))))</f>
        <v>1</v>
      </c>
      <c r="P381" s="3">
        <v>3</v>
      </c>
      <c r="Q381" s="18">
        <f>IF(P381=0,0,IF(P381&lt;10,1,IF(MOD(P381,40)&lt;10,ROUNDDOWN(P381/40,0),ROUNDUP(P381/40,0))))</f>
        <v>1</v>
      </c>
      <c r="R381" s="3">
        <v>3</v>
      </c>
      <c r="S381" s="18">
        <f>IF(R381=0,0,IF(R381&lt;10,1,IF(MOD(R381,40)&lt;10,ROUNDDOWN(R381/40,0),ROUNDUP(R381/40,0))))</f>
        <v>1</v>
      </c>
      <c r="T381" s="3">
        <v>4</v>
      </c>
      <c r="U381" s="18">
        <f>IF(T381=0,0,IF(T381&lt;10,1,IF(MOD(T381,40)&lt;10,ROUNDDOWN(T381/40,0),ROUNDUP(T381/40,0))))</f>
        <v>1</v>
      </c>
      <c r="V381" s="3">
        <v>6</v>
      </c>
      <c r="W381" s="18">
        <f>IF(V381=0,0,IF(V381&lt;10,1,IF(MOD(V381,40)&lt;10,ROUNDDOWN(V381/40,0),ROUNDUP(V381/40,0))))</f>
        <v>1</v>
      </c>
      <c r="X381" s="3">
        <v>8</v>
      </c>
      <c r="Y381" s="18">
        <f>IF(X381=0,0,IF(X381&lt;10,1,IF(MOD(X381,40)&lt;10,ROUNDDOWN(X381/40,0),ROUNDUP(X381/40,0))))</f>
        <v>1</v>
      </c>
      <c r="Z381" s="3">
        <v>6</v>
      </c>
      <c r="AA381" s="18">
        <f>IF(Z381=0,0,IF(Z381&lt;10,1,IF(MOD(Z381,40)&lt;10,ROUNDDOWN(Z381/40,0),ROUNDUP(Z381/40,0))))</f>
        <v>1</v>
      </c>
      <c r="AB381" s="3"/>
      <c r="AC381" s="18">
        <f>IF(AB381=0,0,IF(AB381&lt;10,1,IF(MOD(AB381,40)&lt;10,ROUNDDOWN(AB381/40,0),ROUNDUP(AB381/40,0))))</f>
        <v>0</v>
      </c>
      <c r="AD381" s="3"/>
      <c r="AE381" s="18">
        <f>IF(AD381=0,0,IF(AD381&lt;10,1,IF(MOD(AD381,40)&lt;10,ROUNDDOWN(AD381/40,0),ROUNDUP(AD381/40,0))))</f>
        <v>0</v>
      </c>
      <c r="AF381" s="18"/>
      <c r="AG381" s="18">
        <f>IF(AF381=0,0,IF(AF381&lt;10,1,IF(MOD(AF381,40)&lt;10,ROUNDDOWN(AF381/40,0),ROUNDUP(AF381/40,0))))</f>
        <v>0</v>
      </c>
      <c r="AH381" s="3"/>
      <c r="AI381" s="18">
        <f>IF(AH381=0,0,IF(AH381&lt;10,1,IF(MOD(AH381,40)&lt;10,ROUNDDOWN(AH381/40,0),ROUNDUP(AH381/40,0))))</f>
        <v>0</v>
      </c>
      <c r="AJ381" s="3"/>
      <c r="AK381" s="18">
        <f>IF(AJ381=0,0,IF(AJ381&lt;10,1,IF(MOD(AJ381,40)&lt;10,ROUNDDOWN(AJ381/40,0),ROUNDUP(AJ381/40,0))))</f>
        <v>0</v>
      </c>
      <c r="AL381" s="3"/>
      <c r="AM381" s="18">
        <f>IF(AL381=0,0,IF(AL381&lt;10,1,IF(MOD(AL381,40)&lt;10,ROUNDDOWN(AL381/40,0),ROUNDUP(AL381/40,0))))</f>
        <v>0</v>
      </c>
      <c r="AN381" s="3">
        <f>SUM(J381+L381+N381+P381+R381+T381+V381+X381+Z381+AB381+AD381+AF381+AH381+AJ381+AL381)</f>
        <v>37</v>
      </c>
      <c r="AO381" s="3">
        <f>SUM(K381+M381+O381+Q381+S381+U381+W381+Y381+AA381+AC381+AE381+AG381+AI381+AK381+AM381)</f>
        <v>8</v>
      </c>
      <c r="AP381" s="3">
        <v>1</v>
      </c>
      <c r="AQ381" s="3">
        <v>2</v>
      </c>
      <c r="AR381" s="3">
        <f>SUM(AP381:AQ381)</f>
        <v>3</v>
      </c>
      <c r="AS381" s="3">
        <v>0</v>
      </c>
      <c r="AT381" s="3">
        <v>1</v>
      </c>
      <c r="AU381" s="3">
        <v>2</v>
      </c>
      <c r="AV381" s="3">
        <v>0</v>
      </c>
      <c r="AW381" s="40">
        <f>IF(AN381&lt;=0,0,IF(AN381&lt;=359,1,IF(AN381&lt;=719,2,IF(AN381&lt;=1079,3,IF(AN381&lt;=1679,4,IF(AN381&lt;=1680,5,IF(AN381&lt;=1680,1,5)))))))</f>
        <v>1</v>
      </c>
      <c r="AX381" s="41">
        <f>IF(AN381&gt;120,ROUND(((((K381+M381+O381)*30)+(J381+L381+N381))/50+(((Q381+S381+U381+W381+Y381+AA381)*40)+(P381+R381+T381+V381+X381+Z381))/50+(AC381+AE381+AG381+AI381+AK381+AM381)*2),0),IF((J381+L381+N381+P381+R381+T381+V381+X381+Z381)&lt;=0,0,IF((J381+L381+N381+P381+R381+T381+V381+X381+Z381)&lt;=20,1,IF((J381+L381+N381+P381+R381+T381+V381+X381+Z381)&lt;=40,2,IF((J381+L381+N381+P381+R381+T381+V381+X381+Z381)&lt;=60,3,IF((J381+L381+N381+P381+R381+T381+V381+X381+Z381)&lt;=80,4,IF((J381+L381+N381+P381+R381+T381+V381+X381+Z381)&lt;=100,5,IF((J381+L381+N381+P381+R381+T381+V381+X381+Z381)&lt;=120,6,0)))))))+((AC381+AE381+AG381+AI381+AK381+AM381)*2))</f>
        <v>2</v>
      </c>
      <c r="AY381" s="3">
        <f>SUM(AW381:AX381)</f>
        <v>3</v>
      </c>
      <c r="AZ381" s="3">
        <f>SUM(AP381)-AW381</f>
        <v>0</v>
      </c>
      <c r="BA381" s="3">
        <f>SUM(AQ381)-AX381</f>
        <v>0</v>
      </c>
      <c r="BB381" s="3">
        <f>SUM(AR381)-AY381</f>
        <v>0</v>
      </c>
      <c r="BC381" s="19">
        <f>SUM(BB381)/AY381*100</f>
        <v>0</v>
      </c>
      <c r="BD381" s="3"/>
      <c r="BE381" s="3"/>
      <c r="BF381" s="3"/>
      <c r="BG381" s="3"/>
      <c r="BH381" s="3"/>
      <c r="BI381" s="3"/>
      <c r="BJ381" s="3">
        <f>BB381+BE381+BF381+BG381+BH381+BI381-BD381</f>
        <v>0</v>
      </c>
      <c r="BK381" s="19">
        <f>SUM(BJ381)/AY381*100</f>
        <v>0</v>
      </c>
      <c r="BL381" s="20"/>
      <c r="CQ381" s="20"/>
      <c r="CR381" s="20"/>
    </row>
    <row r="382" spans="1:96" s="21" customFormat="1" ht="23.25">
      <c r="A382" s="3"/>
      <c r="B382" s="3"/>
      <c r="C382" s="29" t="s">
        <v>261</v>
      </c>
      <c r="D382" s="30" t="s">
        <v>306</v>
      </c>
      <c r="E382" s="5"/>
      <c r="F382" s="3"/>
      <c r="G382" s="3"/>
      <c r="H382" s="3"/>
      <c r="I382" s="3"/>
      <c r="J382" s="3"/>
      <c r="K382" s="18"/>
      <c r="L382" s="3"/>
      <c r="M382" s="18"/>
      <c r="N382" s="3"/>
      <c r="O382" s="18"/>
      <c r="P382" s="3"/>
      <c r="Q382" s="18"/>
      <c r="R382" s="3"/>
      <c r="S382" s="18"/>
      <c r="T382" s="3"/>
      <c r="U382" s="18"/>
      <c r="V382" s="3"/>
      <c r="W382" s="18"/>
      <c r="X382" s="3"/>
      <c r="Y382" s="18"/>
      <c r="Z382" s="3"/>
      <c r="AA382" s="18"/>
      <c r="AB382" s="3"/>
      <c r="AC382" s="18"/>
      <c r="AD382" s="3"/>
      <c r="AE382" s="18"/>
      <c r="AF382" s="18"/>
      <c r="AG382" s="18"/>
      <c r="AH382" s="3"/>
      <c r="AI382" s="18"/>
      <c r="AJ382" s="3"/>
      <c r="AK382" s="18"/>
      <c r="AL382" s="3"/>
      <c r="AM382" s="18"/>
      <c r="AN382" s="3"/>
      <c r="AO382" s="3"/>
      <c r="AP382" s="3"/>
      <c r="AQ382" s="3"/>
      <c r="AR382" s="3"/>
      <c r="AS382" s="3"/>
      <c r="AT382" s="3"/>
      <c r="AU382" s="3"/>
      <c r="AV382" s="3"/>
      <c r="AW382" s="40"/>
      <c r="AX382" s="41"/>
      <c r="AY382" s="3"/>
      <c r="AZ382" s="3"/>
      <c r="BA382" s="3"/>
      <c r="BB382" s="3"/>
      <c r="BC382" s="19"/>
      <c r="BD382" s="3"/>
      <c r="BE382" s="3"/>
      <c r="BF382" s="3"/>
      <c r="BG382" s="3"/>
      <c r="BH382" s="3"/>
      <c r="BI382" s="3"/>
      <c r="BJ382" s="3"/>
      <c r="BK382" s="19"/>
      <c r="BL382" s="20"/>
      <c r="CQ382" s="20"/>
      <c r="CR382" s="20"/>
    </row>
    <row r="383" spans="1:96" s="21" customFormat="1" ht="23.25">
      <c r="A383" s="3"/>
      <c r="B383" s="3"/>
      <c r="C383" s="46" t="s">
        <v>389</v>
      </c>
      <c r="D383" s="30" t="s">
        <v>469</v>
      </c>
      <c r="E383" s="5"/>
      <c r="F383" s="3"/>
      <c r="G383" s="3"/>
      <c r="H383" s="3"/>
      <c r="I383" s="3"/>
      <c r="J383" s="3"/>
      <c r="K383" s="18"/>
      <c r="L383" s="3"/>
      <c r="M383" s="18"/>
      <c r="N383" s="3"/>
      <c r="O383" s="18"/>
      <c r="P383" s="3"/>
      <c r="Q383" s="18"/>
      <c r="R383" s="3"/>
      <c r="S383" s="18"/>
      <c r="T383" s="3"/>
      <c r="U383" s="18"/>
      <c r="V383" s="3"/>
      <c r="W383" s="18"/>
      <c r="X383" s="3"/>
      <c r="Y383" s="18"/>
      <c r="Z383" s="3"/>
      <c r="AA383" s="18"/>
      <c r="AB383" s="3"/>
      <c r="AC383" s="18"/>
      <c r="AD383" s="3"/>
      <c r="AE383" s="18"/>
      <c r="AF383" s="18"/>
      <c r="AG383" s="18"/>
      <c r="AH383" s="3"/>
      <c r="AI383" s="18"/>
      <c r="AJ383" s="3"/>
      <c r="AK383" s="18"/>
      <c r="AL383" s="3"/>
      <c r="AM383" s="18"/>
      <c r="AN383" s="3"/>
      <c r="AO383" s="3"/>
      <c r="AP383" s="3"/>
      <c r="AQ383" s="3"/>
      <c r="AR383" s="3"/>
      <c r="AS383" s="3"/>
      <c r="AT383" s="3"/>
      <c r="AU383" s="3"/>
      <c r="AV383" s="3"/>
      <c r="AW383" s="40"/>
      <c r="AX383" s="41"/>
      <c r="AY383" s="3"/>
      <c r="AZ383" s="3"/>
      <c r="BA383" s="3"/>
      <c r="BB383" s="3"/>
      <c r="BC383" s="19"/>
      <c r="BD383" s="3"/>
      <c r="BE383" s="3"/>
      <c r="BF383" s="3"/>
      <c r="BG383" s="3"/>
      <c r="BH383" s="3"/>
      <c r="BI383" s="3"/>
      <c r="BJ383" s="3"/>
      <c r="BK383" s="19"/>
      <c r="BL383" s="20"/>
      <c r="CQ383" s="20"/>
      <c r="CR383" s="20"/>
    </row>
    <row r="384" spans="1:94" s="20" customFormat="1" ht="23.25">
      <c r="A384" s="3">
        <v>122</v>
      </c>
      <c r="B384" s="3">
        <v>40010064</v>
      </c>
      <c r="C384" s="5" t="s">
        <v>221</v>
      </c>
      <c r="D384" s="5" t="s">
        <v>172</v>
      </c>
      <c r="E384" s="5" t="s">
        <v>139</v>
      </c>
      <c r="F384" s="3">
        <v>5</v>
      </c>
      <c r="G384" s="3">
        <v>13</v>
      </c>
      <c r="H384" s="3">
        <v>4</v>
      </c>
      <c r="I384" s="3" t="s">
        <v>4</v>
      </c>
      <c r="J384" s="3">
        <v>0</v>
      </c>
      <c r="K384" s="18">
        <f>IF(J384=0,0,IF(J384&lt;10,1,IF(MOD(J384,30)&lt;10,ROUNDDOWN(J384/30,0),ROUNDUP(J384/30,0))))</f>
        <v>0</v>
      </c>
      <c r="L384" s="3">
        <v>0</v>
      </c>
      <c r="M384" s="18">
        <f>IF(L384=0,0,IF(L384&lt;10,1,IF(MOD(L384,30)&lt;10,ROUNDDOWN(L384/30,0),ROUNDUP(L384/30,0))))</f>
        <v>0</v>
      </c>
      <c r="N384" s="3">
        <v>0</v>
      </c>
      <c r="O384" s="18">
        <f>IF(N384=0,0,IF(N384&lt;10,1,IF(MOD(N384,30)&lt;10,ROUNDDOWN(N384/30,0),ROUNDUP(N384/30,0))))</f>
        <v>0</v>
      </c>
      <c r="P384" s="3">
        <v>5</v>
      </c>
      <c r="Q384" s="18">
        <f>IF(P384=0,0,IF(P384&lt;10,1,IF(MOD(P384,40)&lt;10,ROUNDDOWN(P384/40,0),ROUNDUP(P384/40,0))))</f>
        <v>1</v>
      </c>
      <c r="R384" s="3">
        <v>6</v>
      </c>
      <c r="S384" s="18">
        <f>IF(R384=0,0,IF(R384&lt;10,1,IF(MOD(R384,40)&lt;10,ROUNDDOWN(R384/40,0),ROUNDUP(R384/40,0))))</f>
        <v>1</v>
      </c>
      <c r="T384" s="3">
        <v>7</v>
      </c>
      <c r="U384" s="18">
        <f>IF(T384=0,0,IF(T384&lt;10,1,IF(MOD(T384,40)&lt;10,ROUNDDOWN(T384/40,0),ROUNDUP(T384/40,0))))</f>
        <v>1</v>
      </c>
      <c r="V384" s="3">
        <v>7</v>
      </c>
      <c r="W384" s="18">
        <f>IF(V384=0,0,IF(V384&lt;10,1,IF(MOD(V384,40)&lt;10,ROUNDDOWN(V384/40,0),ROUNDUP(V384/40,0))))</f>
        <v>1</v>
      </c>
      <c r="X384" s="3">
        <v>3</v>
      </c>
      <c r="Y384" s="18">
        <f>IF(X384=0,0,IF(X384&lt;10,1,IF(MOD(X384,40)&lt;10,ROUNDDOWN(X384/40,0),ROUNDUP(X384/40,0))))</f>
        <v>1</v>
      </c>
      <c r="Z384" s="3">
        <v>9</v>
      </c>
      <c r="AA384" s="18">
        <f>IF(Z384=0,0,IF(Z384&lt;10,1,IF(MOD(Z384,40)&lt;10,ROUNDDOWN(Z384/40,0),ROUNDUP(Z384/40,0))))</f>
        <v>1</v>
      </c>
      <c r="AB384" s="3"/>
      <c r="AC384" s="18">
        <f>IF(AB384=0,0,IF(AB384&lt;10,1,IF(MOD(AB384,40)&lt;10,ROUNDDOWN(AB384/40,0),ROUNDUP(AB384/40,0))))</f>
        <v>0</v>
      </c>
      <c r="AD384" s="3"/>
      <c r="AE384" s="18">
        <f>IF(AD384=0,0,IF(AD384&lt;10,1,IF(MOD(AD384,40)&lt;10,ROUNDDOWN(AD384/40,0),ROUNDUP(AD384/40,0))))</f>
        <v>0</v>
      </c>
      <c r="AF384" s="18"/>
      <c r="AG384" s="18">
        <f>IF(AF384=0,0,IF(AF384&lt;10,1,IF(MOD(AF384,40)&lt;10,ROUNDDOWN(AF384/40,0),ROUNDUP(AF384/40,0))))</f>
        <v>0</v>
      </c>
      <c r="AH384" s="3"/>
      <c r="AI384" s="18">
        <f>IF(AH384=0,0,IF(AH384&lt;10,1,IF(MOD(AH384,40)&lt;10,ROUNDDOWN(AH384/40,0),ROUNDUP(AH384/40,0))))</f>
        <v>0</v>
      </c>
      <c r="AJ384" s="3"/>
      <c r="AK384" s="18">
        <f>IF(AJ384=0,0,IF(AJ384&lt;10,1,IF(MOD(AJ384,40)&lt;10,ROUNDDOWN(AJ384/40,0),ROUNDUP(AJ384/40,0))))</f>
        <v>0</v>
      </c>
      <c r="AL384" s="3"/>
      <c r="AM384" s="18">
        <f>IF(AL384=0,0,IF(AL384&lt;10,1,IF(MOD(AL384,40)&lt;10,ROUNDDOWN(AL384/40,0),ROUNDUP(AL384/40,0))))</f>
        <v>0</v>
      </c>
      <c r="AN384" s="3">
        <f>SUM(J384+L384+N384+P384+R384+T384+V384+X384+Z384+AB384+AD384+AF384+AH384+AJ384+AL384)</f>
        <v>37</v>
      </c>
      <c r="AO384" s="3">
        <f>SUM(K384+M384+O384+Q384+S384+U384+W384+Y384+AA384+AC384+AE384+AG384+AI384+AK384+AM384)</f>
        <v>6</v>
      </c>
      <c r="AP384" s="3">
        <v>1</v>
      </c>
      <c r="AQ384" s="3">
        <v>2</v>
      </c>
      <c r="AR384" s="3">
        <f>SUM(AP384:AQ384)</f>
        <v>3</v>
      </c>
      <c r="AS384" s="3">
        <v>1</v>
      </c>
      <c r="AT384" s="3">
        <v>0</v>
      </c>
      <c r="AU384" s="3">
        <v>2</v>
      </c>
      <c r="AV384" s="3">
        <v>0</v>
      </c>
      <c r="AW384" s="40">
        <f>IF(AN384&lt;=0,0,IF(AN384&lt;=359,1,IF(AN384&lt;=719,2,IF(AN384&lt;=1079,3,IF(AN384&lt;=1679,4,IF(AN384&lt;=1680,5,IF(AN384&lt;=1680,1,5)))))))</f>
        <v>1</v>
      </c>
      <c r="AX384" s="41">
        <f>IF(AN384&gt;120,ROUND(((((K384+M384+O384)*30)+(J384+L384+N384))/50+(((Q384+S384+U384+W384+Y384+AA384)*40)+(P384+R384+T384+V384+X384+Z384))/50+(AC384+AE384+AG384+AI384+AK384+AM384)*2),0),IF((J384+L384+N384+P384+R384+T384+V384+X384+Z384)&lt;=0,0,IF((J384+L384+N384+P384+R384+T384+V384+X384+Z384)&lt;=20,1,IF((J384+L384+N384+P384+R384+T384+V384+X384+Z384)&lt;=40,2,IF((J384+L384+N384+P384+R384+T384+V384+X384+Z384)&lt;=60,3,IF((J384+L384+N384+P384+R384+T384+V384+X384+Z384)&lt;=80,4,IF((J384+L384+N384+P384+R384+T384+V384+X384+Z384)&lt;=100,5,IF((J384+L384+N384+P384+R384+T384+V384+X384+Z384)&lt;=120,6,0)))))))+((AC384+AE384+AG384+AI384+AK384+AM384)*2))</f>
        <v>2</v>
      </c>
      <c r="AY384" s="3">
        <f>SUM(AW384:AX384)</f>
        <v>3</v>
      </c>
      <c r="AZ384" s="3">
        <f>SUM(AP384)-AW384</f>
        <v>0</v>
      </c>
      <c r="BA384" s="3">
        <f>SUM(AQ384)-AX384</f>
        <v>0</v>
      </c>
      <c r="BB384" s="3">
        <f>SUM(AR384)-AY384</f>
        <v>0</v>
      </c>
      <c r="BC384" s="19">
        <f>SUM(BB384)/AY384*100</f>
        <v>0</v>
      </c>
      <c r="BD384" s="3"/>
      <c r="BE384" s="3"/>
      <c r="BF384" s="3">
        <v>1</v>
      </c>
      <c r="BG384" s="3"/>
      <c r="BH384" s="3"/>
      <c r="BI384" s="3"/>
      <c r="BJ384" s="3">
        <f>BB384+BE384+BF384+BG384+BH384+BI384-BD384</f>
        <v>1</v>
      </c>
      <c r="BK384" s="19">
        <f>SUM(BJ384)/AY384*100</f>
        <v>33.33333333333333</v>
      </c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</row>
    <row r="385" spans="1:94" s="20" customFormat="1" ht="23.25">
      <c r="A385" s="3"/>
      <c r="B385" s="3"/>
      <c r="C385" s="29" t="s">
        <v>261</v>
      </c>
      <c r="D385" s="30" t="s">
        <v>367</v>
      </c>
      <c r="E385" s="5"/>
      <c r="F385" s="3"/>
      <c r="G385" s="3"/>
      <c r="H385" s="3"/>
      <c r="I385" s="3"/>
      <c r="J385" s="3"/>
      <c r="K385" s="18"/>
      <c r="L385" s="3"/>
      <c r="M385" s="18"/>
      <c r="N385" s="3"/>
      <c r="O385" s="18"/>
      <c r="P385" s="3"/>
      <c r="Q385" s="18"/>
      <c r="R385" s="3"/>
      <c r="S385" s="18"/>
      <c r="T385" s="3"/>
      <c r="U385" s="18"/>
      <c r="V385" s="3"/>
      <c r="W385" s="18"/>
      <c r="X385" s="3"/>
      <c r="Y385" s="18"/>
      <c r="Z385" s="3"/>
      <c r="AA385" s="18"/>
      <c r="AB385" s="3"/>
      <c r="AC385" s="18"/>
      <c r="AD385" s="3"/>
      <c r="AE385" s="18"/>
      <c r="AF385" s="18"/>
      <c r="AG385" s="18"/>
      <c r="AH385" s="3"/>
      <c r="AI385" s="18"/>
      <c r="AJ385" s="3"/>
      <c r="AK385" s="18"/>
      <c r="AL385" s="3"/>
      <c r="AM385" s="18"/>
      <c r="AN385" s="3"/>
      <c r="AO385" s="3"/>
      <c r="AP385" s="3"/>
      <c r="AQ385" s="3"/>
      <c r="AR385" s="3"/>
      <c r="AS385" s="3"/>
      <c r="AT385" s="3"/>
      <c r="AU385" s="3"/>
      <c r="AV385" s="3"/>
      <c r="AW385" s="40"/>
      <c r="AX385" s="41"/>
      <c r="AY385" s="3"/>
      <c r="AZ385" s="3"/>
      <c r="BA385" s="3"/>
      <c r="BB385" s="3"/>
      <c r="BC385" s="19"/>
      <c r="BD385" s="3"/>
      <c r="BE385" s="3"/>
      <c r="BF385" s="3"/>
      <c r="BG385" s="3"/>
      <c r="BH385" s="3"/>
      <c r="BI385" s="3"/>
      <c r="BJ385" s="3"/>
      <c r="BK385" s="19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</row>
    <row r="386" spans="1:94" s="20" customFormat="1" ht="23.25">
      <c r="A386" s="3"/>
      <c r="B386" s="3"/>
      <c r="C386" s="46" t="s">
        <v>389</v>
      </c>
      <c r="D386" s="30" t="s">
        <v>400</v>
      </c>
      <c r="E386" s="5"/>
      <c r="F386" s="3"/>
      <c r="G386" s="3"/>
      <c r="H386" s="3"/>
      <c r="I386" s="3"/>
      <c r="J386" s="3"/>
      <c r="K386" s="18"/>
      <c r="L386" s="3"/>
      <c r="M386" s="18"/>
      <c r="N386" s="3"/>
      <c r="O386" s="18"/>
      <c r="P386" s="3"/>
      <c r="Q386" s="18"/>
      <c r="R386" s="3"/>
      <c r="S386" s="18"/>
      <c r="T386" s="3"/>
      <c r="U386" s="18"/>
      <c r="V386" s="3"/>
      <c r="W386" s="18"/>
      <c r="X386" s="3"/>
      <c r="Y386" s="18"/>
      <c r="Z386" s="3"/>
      <c r="AA386" s="18"/>
      <c r="AB386" s="3"/>
      <c r="AC386" s="18"/>
      <c r="AD386" s="3"/>
      <c r="AE386" s="18"/>
      <c r="AF386" s="18"/>
      <c r="AG386" s="18"/>
      <c r="AH386" s="3"/>
      <c r="AI386" s="18"/>
      <c r="AJ386" s="3"/>
      <c r="AK386" s="18"/>
      <c r="AL386" s="3"/>
      <c r="AM386" s="18"/>
      <c r="AN386" s="3"/>
      <c r="AO386" s="3"/>
      <c r="AP386" s="3"/>
      <c r="AQ386" s="3"/>
      <c r="AR386" s="3"/>
      <c r="AS386" s="3"/>
      <c r="AT386" s="3"/>
      <c r="AU386" s="3"/>
      <c r="AV386" s="3"/>
      <c r="AW386" s="40"/>
      <c r="AX386" s="41"/>
      <c r="AY386" s="3"/>
      <c r="AZ386" s="3"/>
      <c r="BA386" s="3"/>
      <c r="BB386" s="3"/>
      <c r="BC386" s="19"/>
      <c r="BD386" s="3"/>
      <c r="BE386" s="3"/>
      <c r="BF386" s="3"/>
      <c r="BG386" s="3"/>
      <c r="BH386" s="3"/>
      <c r="BI386" s="3"/>
      <c r="BJ386" s="3"/>
      <c r="BK386" s="19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</row>
    <row r="387" spans="1:94" s="20" customFormat="1" ht="23.25">
      <c r="A387" s="3">
        <v>123</v>
      </c>
      <c r="B387" s="3">
        <v>40010049</v>
      </c>
      <c r="C387" s="5" t="s">
        <v>43</v>
      </c>
      <c r="D387" s="5" t="s">
        <v>36</v>
      </c>
      <c r="E387" s="5" t="s">
        <v>139</v>
      </c>
      <c r="F387" s="3">
        <v>1</v>
      </c>
      <c r="G387" s="3">
        <v>15</v>
      </c>
      <c r="H387" s="3">
        <v>1</v>
      </c>
      <c r="I387" s="3" t="s">
        <v>4</v>
      </c>
      <c r="J387" s="3">
        <v>3</v>
      </c>
      <c r="K387" s="18">
        <f>IF(J387=0,0,IF(J387&lt;10,1,IF(MOD(J387,30)&lt;10,ROUNDDOWN(J387/30,0),ROUNDUP(J387/30,0))))</f>
        <v>1</v>
      </c>
      <c r="L387" s="3">
        <v>3</v>
      </c>
      <c r="M387" s="18">
        <f>IF(L387=0,0,IF(L387&lt;10,1,IF(MOD(L387,30)&lt;10,ROUNDDOWN(L387/30,0),ROUNDUP(L387/30,0))))</f>
        <v>1</v>
      </c>
      <c r="N387" s="3">
        <v>8</v>
      </c>
      <c r="O387" s="18">
        <f>IF(N387=0,0,IF(N387&lt;10,1,IF(MOD(N387,30)&lt;10,ROUNDDOWN(N387/30,0),ROUNDUP(N387/30,0))))</f>
        <v>1</v>
      </c>
      <c r="P387" s="3">
        <v>5</v>
      </c>
      <c r="Q387" s="18">
        <f>IF(P387=0,0,IF(P387&lt;10,1,IF(MOD(P387,40)&lt;10,ROUNDDOWN(P387/40,0),ROUNDUP(P387/40,0))))</f>
        <v>1</v>
      </c>
      <c r="R387" s="3">
        <v>3</v>
      </c>
      <c r="S387" s="18">
        <f>IF(R387=0,0,IF(R387&lt;10,1,IF(MOD(R387,40)&lt;10,ROUNDDOWN(R387/40,0),ROUNDUP(R387/40,0))))</f>
        <v>1</v>
      </c>
      <c r="T387" s="3">
        <v>5</v>
      </c>
      <c r="U387" s="18">
        <f>IF(T387=0,0,IF(T387&lt;10,1,IF(MOD(T387,40)&lt;10,ROUNDDOWN(T387/40,0),ROUNDUP(T387/40,0))))</f>
        <v>1</v>
      </c>
      <c r="V387" s="3">
        <v>0</v>
      </c>
      <c r="W387" s="18">
        <f>IF(V387=0,0,IF(V387&lt;10,1,IF(MOD(V387,40)&lt;10,ROUNDDOWN(V387/40,0),ROUNDUP(V387/40,0))))</f>
        <v>0</v>
      </c>
      <c r="X387" s="3">
        <v>3</v>
      </c>
      <c r="Y387" s="18">
        <f>IF(X387=0,0,IF(X387&lt;10,1,IF(MOD(X387,40)&lt;10,ROUNDDOWN(X387/40,0),ROUNDUP(X387/40,0))))</f>
        <v>1</v>
      </c>
      <c r="Z387" s="3">
        <v>6</v>
      </c>
      <c r="AA387" s="18">
        <f>IF(Z387=0,0,IF(Z387&lt;10,1,IF(MOD(Z387,40)&lt;10,ROUNDDOWN(Z387/40,0),ROUNDUP(Z387/40,0))))</f>
        <v>1</v>
      </c>
      <c r="AB387" s="3"/>
      <c r="AC387" s="18">
        <f>IF(AB387=0,0,IF(AB387&lt;10,1,IF(MOD(AB387,40)&lt;10,ROUNDDOWN(AB387/40,0),ROUNDUP(AB387/40,0))))</f>
        <v>0</v>
      </c>
      <c r="AD387" s="3"/>
      <c r="AE387" s="18">
        <f>IF(AD387=0,0,IF(AD387&lt;10,1,IF(MOD(AD387,40)&lt;10,ROUNDDOWN(AD387/40,0),ROUNDUP(AD387/40,0))))</f>
        <v>0</v>
      </c>
      <c r="AF387" s="18"/>
      <c r="AG387" s="18">
        <f>IF(AF387=0,0,IF(AF387&lt;10,1,IF(MOD(AF387,40)&lt;10,ROUNDDOWN(AF387/40,0),ROUNDUP(AF387/40,0))))</f>
        <v>0</v>
      </c>
      <c r="AH387" s="3"/>
      <c r="AI387" s="18">
        <f>IF(AH387=0,0,IF(AH387&lt;10,1,IF(MOD(AH387,40)&lt;10,ROUNDDOWN(AH387/40,0),ROUNDUP(AH387/40,0))))</f>
        <v>0</v>
      </c>
      <c r="AJ387" s="3"/>
      <c r="AK387" s="18">
        <f>IF(AJ387=0,0,IF(AJ387&lt;10,1,IF(MOD(AJ387,40)&lt;10,ROUNDDOWN(AJ387/40,0),ROUNDUP(AJ387/40,0))))</f>
        <v>0</v>
      </c>
      <c r="AL387" s="3"/>
      <c r="AM387" s="18">
        <f>IF(AL387=0,0,IF(AL387&lt;10,1,IF(MOD(AL387,40)&lt;10,ROUNDDOWN(AL387/40,0),ROUNDUP(AL387/40,0))))</f>
        <v>0</v>
      </c>
      <c r="AN387" s="3">
        <f>SUM(J387+L387+N387+P387+R387+T387+V387+X387+Z387+AB387+AD387+AF387+AH387+AJ387+AL387)</f>
        <v>36</v>
      </c>
      <c r="AO387" s="3">
        <f>SUM(K387+M387+O387+Q387+S387+U387+W387+Y387+AA387+AC387+AE387+AG387+AI387+AK387+AM387)</f>
        <v>8</v>
      </c>
      <c r="AP387" s="3">
        <v>1</v>
      </c>
      <c r="AQ387" s="3">
        <v>2</v>
      </c>
      <c r="AR387" s="3">
        <f>SUM(AP387:AQ387)</f>
        <v>3</v>
      </c>
      <c r="AS387" s="3">
        <v>1</v>
      </c>
      <c r="AT387" s="3">
        <v>0</v>
      </c>
      <c r="AU387" s="3">
        <v>2</v>
      </c>
      <c r="AV387" s="3">
        <v>0</v>
      </c>
      <c r="AW387" s="40">
        <f>IF(AN387&lt;=0,0,IF(AN387&lt;=359,1,IF(AN387&lt;=719,2,IF(AN387&lt;=1079,3,IF(AN387&lt;=1679,4,IF(AN387&lt;=1680,5,IF(AN387&lt;=1680,1,5)))))))</f>
        <v>1</v>
      </c>
      <c r="AX387" s="41">
        <f>IF(AN387&gt;120,ROUND(((((K387+M387+O387)*30)+(J387+L387+N387))/50+(((Q387+S387+U387+W387+Y387+AA387)*40)+(P387+R387+T387+V387+X387+Z387))/50+(AC387+AE387+AG387+AI387+AK387+AM387)*2),0),IF((J387+L387+N387+P387+R387+T387+V387+X387+Z387)&lt;=0,0,IF((J387+L387+N387+P387+R387+T387+V387+X387+Z387)&lt;=20,1,IF((J387+L387+N387+P387+R387+T387+V387+X387+Z387)&lt;=40,2,IF((J387+L387+N387+P387+R387+T387+V387+X387+Z387)&lt;=60,3,IF((J387+L387+N387+P387+R387+T387+V387+X387+Z387)&lt;=80,4,IF((J387+L387+N387+P387+R387+T387+V387+X387+Z387)&lt;=100,5,IF((J387+L387+N387+P387+R387+T387+V387+X387+Z387)&lt;=120,6,0)))))))+((AC387+AE387+AG387+AI387+AK387+AM387)*2))</f>
        <v>2</v>
      </c>
      <c r="AY387" s="3">
        <f>SUM(AW387:AX387)</f>
        <v>3</v>
      </c>
      <c r="AZ387" s="3">
        <f>SUM(AP387)-AW387</f>
        <v>0</v>
      </c>
      <c r="BA387" s="3">
        <f>SUM(AQ387)-AX387</f>
        <v>0</v>
      </c>
      <c r="BB387" s="3">
        <f>SUM(AR387)-AY387</f>
        <v>0</v>
      </c>
      <c r="BC387" s="19">
        <f>SUM(BB387)/AY387*100</f>
        <v>0</v>
      </c>
      <c r="BD387" s="3"/>
      <c r="BE387" s="3"/>
      <c r="BF387" s="3"/>
      <c r="BG387" s="3"/>
      <c r="BH387" s="3"/>
      <c r="BI387" s="3"/>
      <c r="BJ387" s="3">
        <f>BB387+BE387+BF387+BG387+BH387+BI387-BD387</f>
        <v>0</v>
      </c>
      <c r="BK387" s="19">
        <f>SUM(BJ387)/AY387*100</f>
        <v>0</v>
      </c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</row>
    <row r="388" spans="1:94" s="20" customFormat="1" ht="23.25">
      <c r="A388" s="3"/>
      <c r="B388" s="3"/>
      <c r="C388" s="29" t="s">
        <v>261</v>
      </c>
      <c r="D388" s="30" t="s">
        <v>266</v>
      </c>
      <c r="E388" s="5"/>
      <c r="F388" s="3"/>
      <c r="G388" s="3"/>
      <c r="H388" s="3"/>
      <c r="I388" s="3"/>
      <c r="J388" s="3"/>
      <c r="K388" s="18"/>
      <c r="L388" s="3"/>
      <c r="M388" s="18"/>
      <c r="N388" s="3"/>
      <c r="O388" s="18"/>
      <c r="P388" s="3"/>
      <c r="Q388" s="18"/>
      <c r="R388" s="3"/>
      <c r="S388" s="18"/>
      <c r="T388" s="3"/>
      <c r="U388" s="18"/>
      <c r="V388" s="3"/>
      <c r="W388" s="18"/>
      <c r="X388" s="3"/>
      <c r="Y388" s="18"/>
      <c r="Z388" s="3"/>
      <c r="AA388" s="18"/>
      <c r="AB388" s="3"/>
      <c r="AC388" s="18"/>
      <c r="AD388" s="3"/>
      <c r="AE388" s="18"/>
      <c r="AF388" s="18"/>
      <c r="AG388" s="18"/>
      <c r="AH388" s="3"/>
      <c r="AI388" s="18"/>
      <c r="AJ388" s="3"/>
      <c r="AK388" s="18"/>
      <c r="AL388" s="3"/>
      <c r="AM388" s="18"/>
      <c r="AN388" s="3"/>
      <c r="AO388" s="3"/>
      <c r="AP388" s="3"/>
      <c r="AQ388" s="3"/>
      <c r="AR388" s="3"/>
      <c r="AS388" s="3"/>
      <c r="AT388" s="3"/>
      <c r="AU388" s="3"/>
      <c r="AV388" s="3"/>
      <c r="AW388" s="40"/>
      <c r="AX388" s="41"/>
      <c r="AY388" s="3"/>
      <c r="AZ388" s="3"/>
      <c r="BA388" s="3"/>
      <c r="BB388" s="3"/>
      <c r="BC388" s="19"/>
      <c r="BD388" s="3"/>
      <c r="BE388" s="3"/>
      <c r="BF388" s="3"/>
      <c r="BG388" s="3"/>
      <c r="BH388" s="3"/>
      <c r="BI388" s="3"/>
      <c r="BJ388" s="3"/>
      <c r="BK388" s="19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</row>
    <row r="389" spans="1:94" s="20" customFormat="1" ht="23.25">
      <c r="A389" s="3"/>
      <c r="B389" s="3"/>
      <c r="C389" s="46" t="s">
        <v>389</v>
      </c>
      <c r="D389" s="30" t="s">
        <v>535</v>
      </c>
      <c r="E389" s="5"/>
      <c r="F389" s="3"/>
      <c r="G389" s="3"/>
      <c r="H389" s="3"/>
      <c r="I389" s="3"/>
      <c r="J389" s="3"/>
      <c r="K389" s="18"/>
      <c r="L389" s="3"/>
      <c r="M389" s="18"/>
      <c r="N389" s="3"/>
      <c r="O389" s="18"/>
      <c r="P389" s="3"/>
      <c r="Q389" s="18"/>
      <c r="R389" s="3"/>
      <c r="S389" s="18"/>
      <c r="T389" s="3"/>
      <c r="U389" s="18"/>
      <c r="V389" s="3"/>
      <c r="W389" s="18"/>
      <c r="X389" s="3"/>
      <c r="Y389" s="18"/>
      <c r="Z389" s="3"/>
      <c r="AA389" s="18"/>
      <c r="AB389" s="3"/>
      <c r="AC389" s="18"/>
      <c r="AD389" s="3"/>
      <c r="AE389" s="18"/>
      <c r="AF389" s="18"/>
      <c r="AG389" s="18"/>
      <c r="AH389" s="3"/>
      <c r="AI389" s="18"/>
      <c r="AJ389" s="3"/>
      <c r="AK389" s="18"/>
      <c r="AL389" s="3"/>
      <c r="AM389" s="18"/>
      <c r="AN389" s="3"/>
      <c r="AO389" s="3"/>
      <c r="AP389" s="3"/>
      <c r="AQ389" s="3"/>
      <c r="AR389" s="3"/>
      <c r="AS389" s="3"/>
      <c r="AT389" s="3"/>
      <c r="AU389" s="3"/>
      <c r="AV389" s="3"/>
      <c r="AW389" s="40"/>
      <c r="AX389" s="41"/>
      <c r="AY389" s="3"/>
      <c r="AZ389" s="3"/>
      <c r="BA389" s="3"/>
      <c r="BB389" s="3"/>
      <c r="BC389" s="19"/>
      <c r="BD389" s="3"/>
      <c r="BE389" s="3"/>
      <c r="BF389" s="3"/>
      <c r="BG389" s="3"/>
      <c r="BH389" s="3"/>
      <c r="BI389" s="3"/>
      <c r="BJ389" s="3"/>
      <c r="BK389" s="19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</row>
    <row r="390" spans="1:94" s="20" customFormat="1" ht="23.25">
      <c r="A390" s="3">
        <v>124</v>
      </c>
      <c r="B390" s="3">
        <v>40010127</v>
      </c>
      <c r="C390" s="5" t="s">
        <v>250</v>
      </c>
      <c r="D390" s="5" t="s">
        <v>174</v>
      </c>
      <c r="E390" s="5" t="s">
        <v>2</v>
      </c>
      <c r="F390" s="3">
        <v>9</v>
      </c>
      <c r="G390" s="3">
        <v>35</v>
      </c>
      <c r="H390" s="3">
        <v>1</v>
      </c>
      <c r="I390" s="3" t="s">
        <v>4</v>
      </c>
      <c r="J390" s="3">
        <v>4</v>
      </c>
      <c r="K390" s="18">
        <f>IF(J390=0,0,IF(J390&lt;10,1,IF(MOD(J390,30)&lt;10,ROUNDDOWN(J390/30,0),ROUNDUP(J390/30,0))))</f>
        <v>1</v>
      </c>
      <c r="L390" s="3">
        <v>5</v>
      </c>
      <c r="M390" s="18">
        <f>IF(L390=0,0,IF(L390&lt;10,1,IF(MOD(L390,30)&lt;10,ROUNDDOWN(L390/30,0),ROUNDUP(L390/30,0))))</f>
        <v>1</v>
      </c>
      <c r="N390" s="3">
        <v>6</v>
      </c>
      <c r="O390" s="18">
        <f>IF(N390=0,0,IF(N390&lt;10,1,IF(MOD(N390,30)&lt;10,ROUNDDOWN(N390/30,0),ROUNDUP(N390/30,0))))</f>
        <v>1</v>
      </c>
      <c r="P390" s="3">
        <v>2</v>
      </c>
      <c r="Q390" s="18">
        <f>IF(P390=0,0,IF(P390&lt;10,1,IF(MOD(P390,40)&lt;10,ROUNDDOWN(P390/40,0),ROUNDUP(P390/40,0))))</f>
        <v>1</v>
      </c>
      <c r="R390" s="3">
        <v>5</v>
      </c>
      <c r="S390" s="18">
        <f>IF(R390=0,0,IF(R390&lt;10,1,IF(MOD(R390,40)&lt;10,ROUNDDOWN(R390/40,0),ROUNDUP(R390/40,0))))</f>
        <v>1</v>
      </c>
      <c r="T390" s="3">
        <v>3</v>
      </c>
      <c r="U390" s="18">
        <f>IF(T390=0,0,IF(T390&lt;10,1,IF(MOD(T390,40)&lt;10,ROUNDDOWN(T390/40,0),ROUNDUP(T390/40,0))))</f>
        <v>1</v>
      </c>
      <c r="V390" s="3">
        <v>4</v>
      </c>
      <c r="W390" s="18">
        <f>IF(V390=0,0,IF(V390&lt;10,1,IF(MOD(V390,40)&lt;10,ROUNDDOWN(V390/40,0),ROUNDUP(V390/40,0))))</f>
        <v>1</v>
      </c>
      <c r="X390" s="3">
        <v>2</v>
      </c>
      <c r="Y390" s="18">
        <f>IF(X390=0,0,IF(X390&lt;10,1,IF(MOD(X390,40)&lt;10,ROUNDDOWN(X390/40,0),ROUNDUP(X390/40,0))))</f>
        <v>1</v>
      </c>
      <c r="Z390" s="3">
        <v>4</v>
      </c>
      <c r="AA390" s="18">
        <f>IF(Z390=0,0,IF(Z390&lt;10,1,IF(MOD(Z390,40)&lt;10,ROUNDDOWN(Z390/40,0),ROUNDUP(Z390/40,0))))</f>
        <v>1</v>
      </c>
      <c r="AB390" s="3"/>
      <c r="AC390" s="18">
        <f>IF(AB390=0,0,IF(AB390&lt;10,1,IF(MOD(AB390,40)&lt;10,ROUNDDOWN(AB390/40,0),ROUNDUP(AB390/40,0))))</f>
        <v>0</v>
      </c>
      <c r="AD390" s="3"/>
      <c r="AE390" s="18">
        <f>IF(AD390=0,0,IF(AD390&lt;10,1,IF(MOD(AD390,40)&lt;10,ROUNDDOWN(AD390/40,0),ROUNDUP(AD390/40,0))))</f>
        <v>0</v>
      </c>
      <c r="AF390" s="18"/>
      <c r="AG390" s="18">
        <f>IF(AF390=0,0,IF(AF390&lt;10,1,IF(MOD(AF390,40)&lt;10,ROUNDDOWN(AF390/40,0),ROUNDUP(AF390/40,0))))</f>
        <v>0</v>
      </c>
      <c r="AH390" s="3"/>
      <c r="AI390" s="18">
        <f>IF(AH390=0,0,IF(AH390&lt;10,1,IF(MOD(AH390,40)&lt;10,ROUNDDOWN(AH390/40,0),ROUNDUP(AH390/40,0))))</f>
        <v>0</v>
      </c>
      <c r="AJ390" s="3"/>
      <c r="AK390" s="18">
        <f>IF(AJ390=0,0,IF(AJ390&lt;10,1,IF(MOD(AJ390,40)&lt;10,ROUNDDOWN(AJ390/40,0),ROUNDUP(AJ390/40,0))))</f>
        <v>0</v>
      </c>
      <c r="AL390" s="3"/>
      <c r="AM390" s="18">
        <f>IF(AL390=0,0,IF(AL390&lt;10,1,IF(MOD(AL390,40)&lt;10,ROUNDDOWN(AL390/40,0),ROUNDUP(AL390/40,0))))</f>
        <v>0</v>
      </c>
      <c r="AN390" s="3">
        <f>SUM(J390+L390+N390+P390+R390+T390+V390+X390+Z390+AB390+AD390+AF390+AH390+AJ390+AL390)</f>
        <v>35</v>
      </c>
      <c r="AO390" s="3">
        <f>SUM(K390+M390+O390+Q390+S390+U390+W390+Y390+AA390+AC390+AE390+AG390+AI390+AK390+AM390)</f>
        <v>9</v>
      </c>
      <c r="AP390" s="3">
        <v>1</v>
      </c>
      <c r="AQ390" s="3">
        <v>2</v>
      </c>
      <c r="AR390" s="3">
        <f>SUM(AP390:AQ390)</f>
        <v>3</v>
      </c>
      <c r="AS390" s="3">
        <v>0</v>
      </c>
      <c r="AT390" s="3">
        <v>1</v>
      </c>
      <c r="AU390" s="3">
        <v>2</v>
      </c>
      <c r="AV390" s="3">
        <v>0</v>
      </c>
      <c r="AW390" s="40">
        <f>IF(AN390&lt;=0,0,IF(AN390&lt;=359,1,IF(AN390&lt;=719,2,IF(AN390&lt;=1079,3,IF(AN390&lt;=1679,4,IF(AN390&lt;=1680,5,IF(AN390&lt;=1680,1,5)))))))</f>
        <v>1</v>
      </c>
      <c r="AX390" s="41">
        <f>IF(AN390&gt;120,ROUND(((((K390+M390+O390)*30)+(J390+L390+N390))/50+(((Q390+S390+U390+W390+Y390+AA390)*40)+(P390+R390+T390+V390+X390+Z390))/50+(AC390+AE390+AG390+AI390+AK390+AM390)*2),0),IF((J390+L390+N390+P390+R390+T390+V390+X390+Z390)&lt;=0,0,IF((J390+L390+N390+P390+R390+T390+V390+X390+Z390)&lt;=20,1,IF((J390+L390+N390+P390+R390+T390+V390+X390+Z390)&lt;=40,2,IF((J390+L390+N390+P390+R390+T390+V390+X390+Z390)&lt;=60,3,IF((J390+L390+N390+P390+R390+T390+V390+X390+Z390)&lt;=80,4,IF((J390+L390+N390+P390+R390+T390+V390+X390+Z390)&lt;=100,5,IF((J390+L390+N390+P390+R390+T390+V390+X390+Z390)&lt;=120,6,0)))))))+((AC390+AE390+AG390+AI390+AK390+AM390)*2))</f>
        <v>2</v>
      </c>
      <c r="AY390" s="3">
        <f>SUM(AW390:AX390)</f>
        <v>3</v>
      </c>
      <c r="AZ390" s="3">
        <f>SUM(AP390)-AW390</f>
        <v>0</v>
      </c>
      <c r="BA390" s="3">
        <f>SUM(AQ390)-AX390</f>
        <v>0</v>
      </c>
      <c r="BB390" s="3">
        <f>SUM(AR390)-AY390</f>
        <v>0</v>
      </c>
      <c r="BC390" s="19">
        <f>SUM(BB390)/AY390*100</f>
        <v>0</v>
      </c>
      <c r="BD390" s="3"/>
      <c r="BE390" s="3"/>
      <c r="BF390" s="3"/>
      <c r="BG390" s="3"/>
      <c r="BH390" s="3"/>
      <c r="BI390" s="3"/>
      <c r="BJ390" s="3">
        <f>BB390+BE390+BF390+BG390+BH390+BI390-BD390</f>
        <v>0</v>
      </c>
      <c r="BK390" s="19">
        <f>SUM(BJ390)/AY390*100</f>
        <v>0</v>
      </c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</row>
    <row r="391" spans="1:94" s="20" customFormat="1" ht="23.25">
      <c r="A391" s="3"/>
      <c r="B391" s="3"/>
      <c r="C391" s="29" t="s">
        <v>261</v>
      </c>
      <c r="D391" s="30" t="s">
        <v>8</v>
      </c>
      <c r="E391" s="5"/>
      <c r="F391" s="3"/>
      <c r="G391" s="3"/>
      <c r="H391" s="3"/>
      <c r="I391" s="3"/>
      <c r="J391" s="3"/>
      <c r="K391" s="18"/>
      <c r="L391" s="3"/>
      <c r="M391" s="18"/>
      <c r="N391" s="3"/>
      <c r="O391" s="18"/>
      <c r="P391" s="3"/>
      <c r="Q391" s="18"/>
      <c r="R391" s="3"/>
      <c r="S391" s="18"/>
      <c r="T391" s="3"/>
      <c r="U391" s="18"/>
      <c r="V391" s="3"/>
      <c r="W391" s="18"/>
      <c r="X391" s="3"/>
      <c r="Y391" s="18"/>
      <c r="Z391" s="3"/>
      <c r="AA391" s="18"/>
      <c r="AB391" s="3"/>
      <c r="AC391" s="18"/>
      <c r="AD391" s="3"/>
      <c r="AE391" s="18"/>
      <c r="AF391" s="18"/>
      <c r="AG391" s="18"/>
      <c r="AH391" s="3"/>
      <c r="AI391" s="18"/>
      <c r="AJ391" s="3"/>
      <c r="AK391" s="18"/>
      <c r="AL391" s="3"/>
      <c r="AM391" s="18"/>
      <c r="AN391" s="3"/>
      <c r="AO391" s="3"/>
      <c r="AP391" s="3"/>
      <c r="AQ391" s="3"/>
      <c r="AR391" s="3"/>
      <c r="AS391" s="3"/>
      <c r="AT391" s="3"/>
      <c r="AU391" s="3"/>
      <c r="AV391" s="3"/>
      <c r="AW391" s="40"/>
      <c r="AX391" s="41"/>
      <c r="AY391" s="3"/>
      <c r="AZ391" s="3"/>
      <c r="BA391" s="3"/>
      <c r="BB391" s="3"/>
      <c r="BC391" s="19"/>
      <c r="BD391" s="3"/>
      <c r="BE391" s="3"/>
      <c r="BF391" s="3"/>
      <c r="BG391" s="3"/>
      <c r="BH391" s="3"/>
      <c r="BI391" s="3"/>
      <c r="BJ391" s="3"/>
      <c r="BK391" s="19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</row>
    <row r="392" spans="1:94" s="20" customFormat="1" ht="23.25">
      <c r="A392" s="3"/>
      <c r="B392" s="3"/>
      <c r="C392" s="46" t="s">
        <v>389</v>
      </c>
      <c r="D392" s="30" t="s">
        <v>435</v>
      </c>
      <c r="E392" s="5"/>
      <c r="F392" s="3"/>
      <c r="G392" s="3"/>
      <c r="H392" s="3"/>
      <c r="I392" s="3"/>
      <c r="J392" s="3"/>
      <c r="K392" s="18"/>
      <c r="L392" s="3"/>
      <c r="M392" s="18"/>
      <c r="N392" s="3"/>
      <c r="O392" s="18"/>
      <c r="P392" s="3"/>
      <c r="Q392" s="18"/>
      <c r="R392" s="3"/>
      <c r="S392" s="18"/>
      <c r="T392" s="3"/>
      <c r="U392" s="18"/>
      <c r="V392" s="3"/>
      <c r="W392" s="18"/>
      <c r="X392" s="3"/>
      <c r="Y392" s="18"/>
      <c r="Z392" s="3"/>
      <c r="AA392" s="18"/>
      <c r="AB392" s="3"/>
      <c r="AC392" s="18"/>
      <c r="AD392" s="3"/>
      <c r="AE392" s="18"/>
      <c r="AF392" s="18"/>
      <c r="AG392" s="18"/>
      <c r="AH392" s="3"/>
      <c r="AI392" s="18"/>
      <c r="AJ392" s="3"/>
      <c r="AK392" s="18"/>
      <c r="AL392" s="3"/>
      <c r="AM392" s="18"/>
      <c r="AN392" s="3"/>
      <c r="AO392" s="3"/>
      <c r="AP392" s="3"/>
      <c r="AQ392" s="3"/>
      <c r="AR392" s="3"/>
      <c r="AS392" s="3"/>
      <c r="AT392" s="3"/>
      <c r="AU392" s="3"/>
      <c r="AV392" s="3"/>
      <c r="AW392" s="40"/>
      <c r="AX392" s="41"/>
      <c r="AY392" s="3"/>
      <c r="AZ392" s="3"/>
      <c r="BA392" s="3"/>
      <c r="BB392" s="3"/>
      <c r="BC392" s="19"/>
      <c r="BD392" s="3"/>
      <c r="BE392" s="3"/>
      <c r="BF392" s="3"/>
      <c r="BG392" s="3"/>
      <c r="BH392" s="3"/>
      <c r="BI392" s="3"/>
      <c r="BJ392" s="3"/>
      <c r="BK392" s="19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</row>
    <row r="393" spans="1:94" s="20" customFormat="1" ht="23.25">
      <c r="A393" s="3">
        <v>125</v>
      </c>
      <c r="B393" s="3">
        <v>40010166</v>
      </c>
      <c r="C393" s="5" t="s">
        <v>256</v>
      </c>
      <c r="D393" s="5" t="s">
        <v>5</v>
      </c>
      <c r="E393" s="5" t="s">
        <v>5</v>
      </c>
      <c r="F393" s="3">
        <v>10</v>
      </c>
      <c r="G393" s="3">
        <v>50</v>
      </c>
      <c r="H393" s="3">
        <v>4</v>
      </c>
      <c r="I393" s="3" t="s">
        <v>4</v>
      </c>
      <c r="J393" s="3">
        <v>0</v>
      </c>
      <c r="K393" s="18">
        <f>IF(J393=0,0,IF(J393&lt;10,1,IF(MOD(J393,30)&lt;10,ROUNDDOWN(J393/30,0),ROUNDUP(J393/30,0))))</f>
        <v>0</v>
      </c>
      <c r="L393" s="3">
        <v>3</v>
      </c>
      <c r="M393" s="18">
        <f>IF(L393=0,0,IF(L393&lt;10,1,IF(MOD(L393,30)&lt;10,ROUNDDOWN(L393/30,0),ROUNDUP(L393/30,0))))</f>
        <v>1</v>
      </c>
      <c r="N393" s="3">
        <v>1</v>
      </c>
      <c r="O393" s="18">
        <f>IF(N393=0,0,IF(N393&lt;10,1,IF(MOD(N393,30)&lt;10,ROUNDDOWN(N393/30,0),ROUNDUP(N393/30,0))))</f>
        <v>1</v>
      </c>
      <c r="P393" s="3">
        <v>3</v>
      </c>
      <c r="Q393" s="18">
        <f>IF(P393=0,0,IF(P393&lt;10,1,IF(MOD(P393,40)&lt;10,ROUNDDOWN(P393/40,0),ROUNDUP(P393/40,0))))</f>
        <v>1</v>
      </c>
      <c r="R393" s="3">
        <v>4</v>
      </c>
      <c r="S393" s="18">
        <f>IF(R393=0,0,IF(R393&lt;10,1,IF(MOD(R393,40)&lt;10,ROUNDDOWN(R393/40,0),ROUNDUP(R393/40,0))))</f>
        <v>1</v>
      </c>
      <c r="T393" s="3">
        <v>3</v>
      </c>
      <c r="U393" s="18">
        <f>IF(T393=0,0,IF(T393&lt;10,1,IF(MOD(T393,40)&lt;10,ROUNDDOWN(T393/40,0),ROUNDUP(T393/40,0))))</f>
        <v>1</v>
      </c>
      <c r="V393" s="3">
        <v>6</v>
      </c>
      <c r="W393" s="18">
        <f>IF(V393=0,0,IF(V393&lt;10,1,IF(MOD(V393,40)&lt;10,ROUNDDOWN(V393/40,0),ROUNDUP(V393/40,0))))</f>
        <v>1</v>
      </c>
      <c r="X393" s="3">
        <v>6</v>
      </c>
      <c r="Y393" s="18">
        <f>IF(X393=0,0,IF(X393&lt;10,1,IF(MOD(X393,40)&lt;10,ROUNDDOWN(X393/40,0),ROUNDUP(X393/40,0))))</f>
        <v>1</v>
      </c>
      <c r="Z393" s="3">
        <v>4</v>
      </c>
      <c r="AA393" s="18">
        <f>IF(Z393=0,0,IF(Z393&lt;10,1,IF(MOD(Z393,40)&lt;10,ROUNDDOWN(Z393/40,0),ROUNDUP(Z393/40,0))))</f>
        <v>1</v>
      </c>
      <c r="AB393" s="3"/>
      <c r="AC393" s="18">
        <f>IF(AB393=0,0,IF(AB393&lt;10,1,IF(MOD(AB393,40)&lt;10,ROUNDDOWN(AB393/40,0),ROUNDUP(AB393/40,0))))</f>
        <v>0</v>
      </c>
      <c r="AD393" s="3"/>
      <c r="AE393" s="18">
        <f>IF(AD393=0,0,IF(AD393&lt;10,1,IF(MOD(AD393,40)&lt;10,ROUNDDOWN(AD393/40,0),ROUNDUP(AD393/40,0))))</f>
        <v>0</v>
      </c>
      <c r="AF393" s="18"/>
      <c r="AG393" s="18">
        <f>IF(AF393=0,0,IF(AF393&lt;10,1,IF(MOD(AF393,40)&lt;10,ROUNDDOWN(AF393/40,0),ROUNDUP(AF393/40,0))))</f>
        <v>0</v>
      </c>
      <c r="AH393" s="3"/>
      <c r="AI393" s="18">
        <f>IF(AH393=0,0,IF(AH393&lt;10,1,IF(MOD(AH393,40)&lt;10,ROUNDDOWN(AH393/40,0),ROUNDUP(AH393/40,0))))</f>
        <v>0</v>
      </c>
      <c r="AJ393" s="3"/>
      <c r="AK393" s="18">
        <f>IF(AJ393=0,0,IF(AJ393&lt;10,1,IF(MOD(AJ393,40)&lt;10,ROUNDDOWN(AJ393/40,0),ROUNDUP(AJ393/40,0))))</f>
        <v>0</v>
      </c>
      <c r="AL393" s="3"/>
      <c r="AM393" s="18">
        <f>IF(AL393=0,0,IF(AL393&lt;10,1,IF(MOD(AL393,40)&lt;10,ROUNDDOWN(AL393/40,0),ROUNDUP(AL393/40,0))))</f>
        <v>0</v>
      </c>
      <c r="AN393" s="3">
        <f>SUM(J393+L393+N393+P393+R393+T393+V393+X393+Z393+AB393+AD393+AF393+AH393+AJ393+AL393)</f>
        <v>30</v>
      </c>
      <c r="AO393" s="3">
        <f>SUM(K393+M393+O393+Q393+S393+U393+W393+Y393+AA393+AC393+AE393+AG393+AI393+AK393+AM393)</f>
        <v>8</v>
      </c>
      <c r="AP393" s="3">
        <v>1</v>
      </c>
      <c r="AQ393" s="3">
        <v>2</v>
      </c>
      <c r="AR393" s="3">
        <f>SUM(AP393:AQ393)</f>
        <v>3</v>
      </c>
      <c r="AS393" s="3">
        <v>0</v>
      </c>
      <c r="AT393" s="3">
        <v>1</v>
      </c>
      <c r="AU393" s="3">
        <v>2</v>
      </c>
      <c r="AV393" s="3">
        <v>0</v>
      </c>
      <c r="AW393" s="40">
        <f>IF(AN393&lt;=0,0,IF(AN393&lt;=359,1,IF(AN393&lt;=719,2,IF(AN393&lt;=1079,3,IF(AN393&lt;=1679,4,IF(AN393&lt;=1680,5,IF(AN393&lt;=1680,1,5)))))))</f>
        <v>1</v>
      </c>
      <c r="AX393" s="41">
        <f>IF(AN393&gt;120,ROUND(((((K393+M393+O393)*30)+(J393+L393+N393))/50+(((Q393+S393+U393+W393+Y393+AA393)*40)+(P393+R393+T393+V393+X393+Z393))/50+(AC393+AE393+AG393+AI393+AK393+AM393)*2),0),IF((J393+L393+N393+P393+R393+T393+V393+X393+Z393)&lt;=0,0,IF((J393+L393+N393+P393+R393+T393+V393+X393+Z393)&lt;=20,1,IF((J393+L393+N393+P393+R393+T393+V393+X393+Z393)&lt;=40,2,IF((J393+L393+N393+P393+R393+T393+V393+X393+Z393)&lt;=60,3,IF((J393+L393+N393+P393+R393+T393+V393+X393+Z393)&lt;=80,4,IF((J393+L393+N393+P393+R393+T393+V393+X393+Z393)&lt;=100,5,IF((J393+L393+N393+P393+R393+T393+V393+X393+Z393)&lt;=120,6,0)))))))+((AC393+AE393+AG393+AI393+AK393+AM393)*2))</f>
        <v>2</v>
      </c>
      <c r="AY393" s="3">
        <f>SUM(AW393:AX393)</f>
        <v>3</v>
      </c>
      <c r="AZ393" s="3">
        <f>SUM(AP393)-AW393</f>
        <v>0</v>
      </c>
      <c r="BA393" s="3">
        <f>SUM(AQ393)-AX393</f>
        <v>0</v>
      </c>
      <c r="BB393" s="3">
        <f>SUM(AR393)-AY393</f>
        <v>0</v>
      </c>
      <c r="BC393" s="19">
        <f>SUM(BB393)/AY393*100</f>
        <v>0</v>
      </c>
      <c r="BD393" s="3"/>
      <c r="BE393" s="3"/>
      <c r="BF393" s="3"/>
      <c r="BG393" s="3"/>
      <c r="BH393" s="3"/>
      <c r="BI393" s="3"/>
      <c r="BJ393" s="3">
        <f>BB393+BE393+BF393+BG393+BH393+BI393-BD393</f>
        <v>0</v>
      </c>
      <c r="BK393" s="19">
        <f>SUM(BJ393)/AY393*100</f>
        <v>0</v>
      </c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</row>
    <row r="394" spans="1:94" s="20" customFormat="1" ht="23.25">
      <c r="A394" s="3"/>
      <c r="B394" s="3"/>
      <c r="C394" s="29" t="s">
        <v>261</v>
      </c>
      <c r="D394" s="30" t="s">
        <v>325</v>
      </c>
      <c r="E394" s="5"/>
      <c r="F394" s="3"/>
      <c r="G394" s="3"/>
      <c r="H394" s="3"/>
      <c r="I394" s="3"/>
      <c r="J394" s="3"/>
      <c r="K394" s="18"/>
      <c r="L394" s="3"/>
      <c r="M394" s="18"/>
      <c r="N394" s="3"/>
      <c r="O394" s="18"/>
      <c r="P394" s="3"/>
      <c r="Q394" s="18"/>
      <c r="R394" s="3"/>
      <c r="S394" s="18"/>
      <c r="T394" s="3"/>
      <c r="U394" s="18"/>
      <c r="V394" s="3"/>
      <c r="W394" s="18"/>
      <c r="X394" s="3"/>
      <c r="Y394" s="18"/>
      <c r="Z394" s="3"/>
      <c r="AA394" s="18"/>
      <c r="AB394" s="3"/>
      <c r="AC394" s="18"/>
      <c r="AD394" s="3"/>
      <c r="AE394" s="18"/>
      <c r="AF394" s="18"/>
      <c r="AG394" s="18"/>
      <c r="AH394" s="3"/>
      <c r="AI394" s="18"/>
      <c r="AJ394" s="3"/>
      <c r="AK394" s="18"/>
      <c r="AL394" s="3"/>
      <c r="AM394" s="18"/>
      <c r="AN394" s="3"/>
      <c r="AO394" s="3"/>
      <c r="AP394" s="3"/>
      <c r="AQ394" s="3"/>
      <c r="AR394" s="3"/>
      <c r="AS394" s="3"/>
      <c r="AT394" s="3"/>
      <c r="AU394" s="3"/>
      <c r="AV394" s="3"/>
      <c r="AW394" s="40"/>
      <c r="AX394" s="41"/>
      <c r="AY394" s="3"/>
      <c r="AZ394" s="3"/>
      <c r="BA394" s="3"/>
      <c r="BB394" s="3"/>
      <c r="BC394" s="19"/>
      <c r="BD394" s="3"/>
      <c r="BE394" s="3"/>
      <c r="BF394" s="3"/>
      <c r="BG394" s="3"/>
      <c r="BH394" s="3"/>
      <c r="BI394" s="3"/>
      <c r="BJ394" s="3"/>
      <c r="BK394" s="19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</row>
    <row r="395" spans="1:94" s="20" customFormat="1" ht="23.25">
      <c r="A395" s="3"/>
      <c r="B395" s="3"/>
      <c r="C395" s="46" t="s">
        <v>389</v>
      </c>
      <c r="D395" s="30" t="s">
        <v>445</v>
      </c>
      <c r="E395" s="5"/>
      <c r="F395" s="3"/>
      <c r="G395" s="3"/>
      <c r="H395" s="3"/>
      <c r="I395" s="3"/>
      <c r="J395" s="3"/>
      <c r="K395" s="18"/>
      <c r="L395" s="3"/>
      <c r="M395" s="18"/>
      <c r="N395" s="3"/>
      <c r="O395" s="18"/>
      <c r="P395" s="3"/>
      <c r="Q395" s="18"/>
      <c r="R395" s="3"/>
      <c r="S395" s="18"/>
      <c r="T395" s="3"/>
      <c r="U395" s="18"/>
      <c r="V395" s="3"/>
      <c r="W395" s="18"/>
      <c r="X395" s="3"/>
      <c r="Y395" s="18"/>
      <c r="Z395" s="3"/>
      <c r="AA395" s="18"/>
      <c r="AB395" s="3"/>
      <c r="AC395" s="18"/>
      <c r="AD395" s="3"/>
      <c r="AE395" s="18"/>
      <c r="AF395" s="18"/>
      <c r="AG395" s="18"/>
      <c r="AH395" s="3"/>
      <c r="AI395" s="18"/>
      <c r="AJ395" s="3"/>
      <c r="AK395" s="18"/>
      <c r="AL395" s="3"/>
      <c r="AM395" s="18"/>
      <c r="AN395" s="3"/>
      <c r="AO395" s="3"/>
      <c r="AP395" s="3"/>
      <c r="AQ395" s="3"/>
      <c r="AR395" s="3"/>
      <c r="AS395" s="3"/>
      <c r="AT395" s="3"/>
      <c r="AU395" s="3"/>
      <c r="AV395" s="3"/>
      <c r="AW395" s="40"/>
      <c r="AX395" s="41"/>
      <c r="AY395" s="3"/>
      <c r="AZ395" s="3"/>
      <c r="BA395" s="3"/>
      <c r="BB395" s="3"/>
      <c r="BC395" s="19"/>
      <c r="BD395" s="3"/>
      <c r="BE395" s="3"/>
      <c r="BF395" s="3"/>
      <c r="BG395" s="3"/>
      <c r="BH395" s="3"/>
      <c r="BI395" s="3"/>
      <c r="BJ395" s="3"/>
      <c r="BK395" s="19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</row>
    <row r="396" spans="1:94" s="20" customFormat="1" ht="23.25">
      <c r="A396" s="3">
        <v>126</v>
      </c>
      <c r="B396" s="3">
        <v>40010067</v>
      </c>
      <c r="C396" s="5" t="s">
        <v>209</v>
      </c>
      <c r="D396" s="5" t="s">
        <v>172</v>
      </c>
      <c r="E396" s="5" t="s">
        <v>139</v>
      </c>
      <c r="F396" s="3">
        <v>5</v>
      </c>
      <c r="G396" s="3">
        <v>13</v>
      </c>
      <c r="H396" s="3">
        <v>4</v>
      </c>
      <c r="I396" s="3" t="s">
        <v>4</v>
      </c>
      <c r="J396" s="3">
        <v>0</v>
      </c>
      <c r="K396" s="18">
        <f>IF(J396=0,0,IF(J396&lt;10,1,IF(MOD(J396,30)&lt;10,ROUNDDOWN(J396/30,0),ROUNDUP(J396/30,0))))</f>
        <v>0</v>
      </c>
      <c r="L396" s="3">
        <v>0</v>
      </c>
      <c r="M396" s="18">
        <f>IF(L396=0,0,IF(L396&lt;10,1,IF(MOD(L396,30)&lt;10,ROUNDDOWN(L396/30,0),ROUNDUP(L396/30,0))))</f>
        <v>0</v>
      </c>
      <c r="N396" s="3">
        <v>0</v>
      </c>
      <c r="O396" s="18">
        <f>IF(N396=0,0,IF(N396&lt;10,1,IF(MOD(N396,30)&lt;10,ROUNDDOWN(N396/30,0),ROUNDUP(N396/30,0))))</f>
        <v>0</v>
      </c>
      <c r="P396" s="3">
        <v>3</v>
      </c>
      <c r="Q396" s="18">
        <f>IF(P396=0,0,IF(P396&lt;10,1,IF(MOD(P396,40)&lt;10,ROUNDDOWN(P396/40,0),ROUNDUP(P396/40,0))))</f>
        <v>1</v>
      </c>
      <c r="R396" s="3">
        <v>5</v>
      </c>
      <c r="S396" s="18">
        <f>IF(R396=0,0,IF(R396&lt;10,1,IF(MOD(R396,40)&lt;10,ROUNDDOWN(R396/40,0),ROUNDUP(R396/40,0))))</f>
        <v>1</v>
      </c>
      <c r="T396" s="3">
        <v>3</v>
      </c>
      <c r="U396" s="18">
        <f>IF(T396=0,0,IF(T396&lt;10,1,IF(MOD(T396,40)&lt;10,ROUNDDOWN(T396/40,0),ROUNDUP(T396/40,0))))</f>
        <v>1</v>
      </c>
      <c r="V396" s="3">
        <v>4</v>
      </c>
      <c r="W396" s="18">
        <f>IF(V396=0,0,IF(V396&lt;10,1,IF(MOD(V396,40)&lt;10,ROUNDDOWN(V396/40,0),ROUNDUP(V396/40,0))))</f>
        <v>1</v>
      </c>
      <c r="X396" s="3">
        <v>5</v>
      </c>
      <c r="Y396" s="18">
        <f>IF(X396=0,0,IF(X396&lt;10,1,IF(MOD(X396,40)&lt;10,ROUNDDOWN(X396/40,0),ROUNDUP(X396/40,0))))</f>
        <v>1</v>
      </c>
      <c r="Z396" s="3">
        <v>5</v>
      </c>
      <c r="AA396" s="18">
        <f>IF(Z396=0,0,IF(Z396&lt;10,1,IF(MOD(Z396,40)&lt;10,ROUNDDOWN(Z396/40,0),ROUNDUP(Z396/40,0))))</f>
        <v>1</v>
      </c>
      <c r="AB396" s="3"/>
      <c r="AC396" s="18">
        <f>IF(AB396=0,0,IF(AB396&lt;10,1,IF(MOD(AB396,40)&lt;10,ROUNDDOWN(AB396/40,0),ROUNDUP(AB396/40,0))))</f>
        <v>0</v>
      </c>
      <c r="AD396" s="3"/>
      <c r="AE396" s="18">
        <f>IF(AD396=0,0,IF(AD396&lt;10,1,IF(MOD(AD396,40)&lt;10,ROUNDDOWN(AD396/40,0),ROUNDUP(AD396/40,0))))</f>
        <v>0</v>
      </c>
      <c r="AF396" s="18"/>
      <c r="AG396" s="18">
        <f>IF(AF396=0,0,IF(AF396&lt;10,1,IF(MOD(AF396,40)&lt;10,ROUNDDOWN(AF396/40,0),ROUNDUP(AF396/40,0))))</f>
        <v>0</v>
      </c>
      <c r="AH396" s="3"/>
      <c r="AI396" s="18">
        <f>IF(AH396=0,0,IF(AH396&lt;10,1,IF(MOD(AH396,40)&lt;10,ROUNDDOWN(AH396/40,0),ROUNDUP(AH396/40,0))))</f>
        <v>0</v>
      </c>
      <c r="AJ396" s="3"/>
      <c r="AK396" s="18">
        <f>IF(AJ396=0,0,IF(AJ396&lt;10,1,IF(MOD(AJ396,40)&lt;10,ROUNDDOWN(AJ396/40,0),ROUNDUP(AJ396/40,0))))</f>
        <v>0</v>
      </c>
      <c r="AL396" s="3"/>
      <c r="AM396" s="18">
        <f>IF(AL396=0,0,IF(AL396&lt;10,1,IF(MOD(AL396,40)&lt;10,ROUNDDOWN(AL396/40,0),ROUNDUP(AL396/40,0))))</f>
        <v>0</v>
      </c>
      <c r="AN396" s="3">
        <f>SUM(J396+L396+N396+P396+R396+T396+V396+X396+Z396+AB396+AD396+AF396+AH396+AJ396+AL396)</f>
        <v>25</v>
      </c>
      <c r="AO396" s="3">
        <f>SUM(K396+M396+O396+Q396+S396+U396+W396+Y396+AA396+AC396+AE396+AG396+AI396+AK396+AM396)</f>
        <v>6</v>
      </c>
      <c r="AP396" s="3">
        <v>1</v>
      </c>
      <c r="AQ396" s="3">
        <v>2</v>
      </c>
      <c r="AR396" s="3">
        <f>SUM(AP396:AQ396)</f>
        <v>3</v>
      </c>
      <c r="AS396" s="3">
        <v>0</v>
      </c>
      <c r="AT396" s="3">
        <v>1</v>
      </c>
      <c r="AU396" s="3">
        <v>2</v>
      </c>
      <c r="AV396" s="3">
        <v>0</v>
      </c>
      <c r="AW396" s="40">
        <f>IF(AN396&lt;=0,0,IF(AN396&lt;=359,1,IF(AN396&lt;=719,2,IF(AN396&lt;=1079,3,IF(AN396&lt;=1679,4,IF(AN396&lt;=1680,5,IF(AN396&lt;=1680,1,5)))))))</f>
        <v>1</v>
      </c>
      <c r="AX396" s="41">
        <f>IF(AN396&gt;120,ROUND(((((K396+M396+O396)*30)+(J396+L396+N396))/50+(((Q396+S396+U396+W396+Y396+AA396)*40)+(P396+R396+T396+V396+X396+Z396))/50+(AC396+AE396+AG396+AI396+AK396+AM396)*2),0),IF((J396+L396+N396+P396+R396+T396+V396+X396+Z396)&lt;=0,0,IF((J396+L396+N396+P396+R396+T396+V396+X396+Z396)&lt;=20,1,IF((J396+L396+N396+P396+R396+T396+V396+X396+Z396)&lt;=40,2,IF((J396+L396+N396+P396+R396+T396+V396+X396+Z396)&lt;=60,3,IF((J396+L396+N396+P396+R396+T396+V396+X396+Z396)&lt;=80,4,IF((J396+L396+N396+P396+R396+T396+V396+X396+Z396)&lt;=100,5,IF((J396+L396+N396+P396+R396+T396+V396+X396+Z396)&lt;=120,6,0)))))))+((AC396+AE396+AG396+AI396+AK396+AM396)*2))</f>
        <v>2</v>
      </c>
      <c r="AY396" s="3">
        <f>SUM(AW396:AX396)</f>
        <v>3</v>
      </c>
      <c r="AZ396" s="3">
        <f>SUM(AP396)-AW396</f>
        <v>0</v>
      </c>
      <c r="BA396" s="3">
        <f>SUM(AQ396)-AX396</f>
        <v>0</v>
      </c>
      <c r="BB396" s="3">
        <f>SUM(AR396)-AY396</f>
        <v>0</v>
      </c>
      <c r="BC396" s="19">
        <f>SUM(BB396)/AY396*100</f>
        <v>0</v>
      </c>
      <c r="BD396" s="3"/>
      <c r="BE396" s="3"/>
      <c r="BF396" s="3"/>
      <c r="BG396" s="3"/>
      <c r="BH396" s="3"/>
      <c r="BI396" s="3"/>
      <c r="BJ396" s="3">
        <f>BB396+BE396+BF396+BG396+BH396+BI396-BD396</f>
        <v>0</v>
      </c>
      <c r="BK396" s="19">
        <f>SUM(BJ396)/AY396*100</f>
        <v>0</v>
      </c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</row>
    <row r="397" spans="1:94" s="20" customFormat="1" ht="23.25">
      <c r="A397" s="3"/>
      <c r="B397" s="3"/>
      <c r="C397" s="29" t="s">
        <v>261</v>
      </c>
      <c r="D397" s="30" t="s">
        <v>322</v>
      </c>
      <c r="E397" s="5"/>
      <c r="F397" s="3"/>
      <c r="G397" s="3"/>
      <c r="H397" s="3"/>
      <c r="I397" s="3"/>
      <c r="J397" s="3"/>
      <c r="K397" s="18"/>
      <c r="L397" s="3"/>
      <c r="M397" s="18"/>
      <c r="N397" s="3"/>
      <c r="O397" s="18"/>
      <c r="P397" s="3"/>
      <c r="Q397" s="18"/>
      <c r="R397" s="3"/>
      <c r="S397" s="18"/>
      <c r="T397" s="3"/>
      <c r="U397" s="18"/>
      <c r="V397" s="3"/>
      <c r="W397" s="18"/>
      <c r="X397" s="3"/>
      <c r="Y397" s="18"/>
      <c r="Z397" s="3"/>
      <c r="AA397" s="18"/>
      <c r="AB397" s="3"/>
      <c r="AC397" s="18"/>
      <c r="AD397" s="3"/>
      <c r="AE397" s="18"/>
      <c r="AF397" s="18"/>
      <c r="AG397" s="18"/>
      <c r="AH397" s="3"/>
      <c r="AI397" s="18"/>
      <c r="AJ397" s="3"/>
      <c r="AK397" s="18"/>
      <c r="AL397" s="3"/>
      <c r="AM397" s="18"/>
      <c r="AN397" s="3"/>
      <c r="AO397" s="3"/>
      <c r="AP397" s="3"/>
      <c r="AQ397" s="3"/>
      <c r="AR397" s="3"/>
      <c r="AS397" s="3"/>
      <c r="AT397" s="3"/>
      <c r="AU397" s="3"/>
      <c r="AV397" s="3"/>
      <c r="AW397" s="40"/>
      <c r="AX397" s="41"/>
      <c r="AY397" s="3"/>
      <c r="AZ397" s="3"/>
      <c r="BA397" s="3"/>
      <c r="BB397" s="3"/>
      <c r="BC397" s="19"/>
      <c r="BD397" s="3"/>
      <c r="BE397" s="3"/>
      <c r="BF397" s="3"/>
      <c r="BG397" s="3"/>
      <c r="BH397" s="3"/>
      <c r="BI397" s="3"/>
      <c r="BJ397" s="3"/>
      <c r="BK397" s="19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</row>
    <row r="398" spans="1:94" s="20" customFormat="1" ht="23.25">
      <c r="A398" s="3"/>
      <c r="B398" s="3"/>
      <c r="C398" s="46" t="s">
        <v>389</v>
      </c>
      <c r="D398" s="30" t="s">
        <v>401</v>
      </c>
      <c r="E398" s="5"/>
      <c r="F398" s="3"/>
      <c r="G398" s="3"/>
      <c r="H398" s="3"/>
      <c r="I398" s="3"/>
      <c r="J398" s="3"/>
      <c r="K398" s="18"/>
      <c r="L398" s="3"/>
      <c r="M398" s="18"/>
      <c r="N398" s="3"/>
      <c r="O398" s="18"/>
      <c r="P398" s="3"/>
      <c r="Q398" s="18"/>
      <c r="R398" s="3"/>
      <c r="S398" s="18"/>
      <c r="T398" s="3"/>
      <c r="U398" s="18"/>
      <c r="V398" s="3"/>
      <c r="W398" s="18"/>
      <c r="X398" s="3"/>
      <c r="Y398" s="18"/>
      <c r="Z398" s="3"/>
      <c r="AA398" s="18"/>
      <c r="AB398" s="3"/>
      <c r="AC398" s="18"/>
      <c r="AD398" s="3"/>
      <c r="AE398" s="18"/>
      <c r="AF398" s="18"/>
      <c r="AG398" s="18"/>
      <c r="AH398" s="3"/>
      <c r="AI398" s="18"/>
      <c r="AJ398" s="3"/>
      <c r="AK398" s="18"/>
      <c r="AL398" s="3"/>
      <c r="AM398" s="18"/>
      <c r="AN398" s="3"/>
      <c r="AO398" s="3"/>
      <c r="AP398" s="3"/>
      <c r="AQ398" s="3"/>
      <c r="AR398" s="3"/>
      <c r="AS398" s="3"/>
      <c r="AT398" s="3"/>
      <c r="AU398" s="3"/>
      <c r="AV398" s="3"/>
      <c r="AW398" s="40"/>
      <c r="AX398" s="41"/>
      <c r="AY398" s="3"/>
      <c r="AZ398" s="3"/>
      <c r="BA398" s="3"/>
      <c r="BB398" s="3"/>
      <c r="BC398" s="19"/>
      <c r="BD398" s="3"/>
      <c r="BE398" s="3"/>
      <c r="BF398" s="3"/>
      <c r="BG398" s="3"/>
      <c r="BH398" s="3"/>
      <c r="BI398" s="3"/>
      <c r="BJ398" s="3"/>
      <c r="BK398" s="19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</row>
    <row r="399" spans="1:94" s="20" customFormat="1" ht="23.25">
      <c r="A399" s="3">
        <v>127</v>
      </c>
      <c r="B399" s="3">
        <v>40010159</v>
      </c>
      <c r="C399" s="5" t="s">
        <v>254</v>
      </c>
      <c r="D399" s="5" t="s">
        <v>206</v>
      </c>
      <c r="E399" s="5" t="s">
        <v>5</v>
      </c>
      <c r="F399" s="3">
        <v>10</v>
      </c>
      <c r="G399" s="3">
        <v>32</v>
      </c>
      <c r="H399" s="3">
        <v>1</v>
      </c>
      <c r="I399" s="3" t="s">
        <v>4</v>
      </c>
      <c r="J399" s="3">
        <v>0</v>
      </c>
      <c r="K399" s="18">
        <f>IF(J399=0,0,IF(J399&lt;10,1,IF(MOD(J399,30)&lt;10,ROUNDDOWN(J399/30,0),ROUNDUP(J399/30,0))))</f>
        <v>0</v>
      </c>
      <c r="L399" s="3">
        <v>2</v>
      </c>
      <c r="M399" s="18">
        <f>IF(L399=0,0,IF(L399&lt;10,1,IF(MOD(L399,30)&lt;10,ROUNDDOWN(L399/30,0),ROUNDUP(L399/30,0))))</f>
        <v>1</v>
      </c>
      <c r="N399" s="3">
        <v>4</v>
      </c>
      <c r="O399" s="18">
        <f>IF(N399=0,0,IF(N399&lt;10,1,IF(MOD(N399,30)&lt;10,ROUNDDOWN(N399/30,0),ROUNDUP(N399/30,0))))</f>
        <v>1</v>
      </c>
      <c r="P399" s="3">
        <v>1</v>
      </c>
      <c r="Q399" s="18">
        <f>IF(P399=0,0,IF(P399&lt;10,1,IF(MOD(P399,40)&lt;10,ROUNDDOWN(P399/40,0),ROUNDUP(P399/40,0))))</f>
        <v>1</v>
      </c>
      <c r="R399" s="3">
        <v>3</v>
      </c>
      <c r="S399" s="18">
        <f>IF(R399=0,0,IF(R399&lt;10,1,IF(MOD(R399,40)&lt;10,ROUNDDOWN(R399/40,0),ROUNDUP(R399/40,0))))</f>
        <v>1</v>
      </c>
      <c r="T399" s="3">
        <v>5</v>
      </c>
      <c r="U399" s="18">
        <f>IF(T399=0,0,IF(T399&lt;10,1,IF(MOD(T399,40)&lt;10,ROUNDDOWN(T399/40,0),ROUNDUP(T399/40,0))))</f>
        <v>1</v>
      </c>
      <c r="V399" s="3">
        <v>2</v>
      </c>
      <c r="W399" s="18">
        <f>IF(V399=0,0,IF(V399&lt;10,1,IF(MOD(V399,40)&lt;10,ROUNDDOWN(V399/40,0),ROUNDUP(V399/40,0))))</f>
        <v>1</v>
      </c>
      <c r="X399" s="3">
        <v>4</v>
      </c>
      <c r="Y399" s="18">
        <f>IF(X399=0,0,IF(X399&lt;10,1,IF(MOD(X399,40)&lt;10,ROUNDDOWN(X399/40,0),ROUNDUP(X399/40,0))))</f>
        <v>1</v>
      </c>
      <c r="Z399" s="3">
        <v>3</v>
      </c>
      <c r="AA399" s="18">
        <f>IF(Z399=0,0,IF(Z399&lt;10,1,IF(MOD(Z399,40)&lt;10,ROUNDDOWN(Z399/40,0),ROUNDUP(Z399/40,0))))</f>
        <v>1</v>
      </c>
      <c r="AB399" s="3"/>
      <c r="AC399" s="18">
        <f>IF(AB399=0,0,IF(AB399&lt;10,1,IF(MOD(AB399,40)&lt;10,ROUNDDOWN(AB399/40,0),ROUNDUP(AB399/40,0))))</f>
        <v>0</v>
      </c>
      <c r="AD399" s="3"/>
      <c r="AE399" s="18">
        <f>IF(AD399=0,0,IF(AD399&lt;10,1,IF(MOD(AD399,40)&lt;10,ROUNDDOWN(AD399/40,0),ROUNDUP(AD399/40,0))))</f>
        <v>0</v>
      </c>
      <c r="AF399" s="18"/>
      <c r="AG399" s="18">
        <f>IF(AF399=0,0,IF(AF399&lt;10,1,IF(MOD(AF399,40)&lt;10,ROUNDDOWN(AF399/40,0),ROUNDUP(AF399/40,0))))</f>
        <v>0</v>
      </c>
      <c r="AH399" s="3"/>
      <c r="AI399" s="18">
        <f>IF(AH399=0,0,IF(AH399&lt;10,1,IF(MOD(AH399,40)&lt;10,ROUNDDOWN(AH399/40,0),ROUNDUP(AH399/40,0))))</f>
        <v>0</v>
      </c>
      <c r="AJ399" s="3"/>
      <c r="AK399" s="18">
        <f>IF(AJ399=0,0,IF(AJ399&lt;10,1,IF(MOD(AJ399,40)&lt;10,ROUNDDOWN(AJ399/40,0),ROUNDUP(AJ399/40,0))))</f>
        <v>0</v>
      </c>
      <c r="AL399" s="3"/>
      <c r="AM399" s="18">
        <f>IF(AL399=0,0,IF(AL399&lt;10,1,IF(MOD(AL399,40)&lt;10,ROUNDDOWN(AL399/40,0),ROUNDUP(AL399/40,0))))</f>
        <v>0</v>
      </c>
      <c r="AN399" s="3">
        <f>SUM(J399+L399+N399+P399+R399+T399+V399+X399+Z399+AB399+AD399+AF399+AH399+AJ399+AL399)</f>
        <v>24</v>
      </c>
      <c r="AO399" s="3">
        <f>SUM(K399+M399+O399+Q399+S399+U399+W399+Y399+AA399+AC399+AE399+AG399+AI399+AK399+AM399)</f>
        <v>8</v>
      </c>
      <c r="AP399" s="3">
        <v>1</v>
      </c>
      <c r="AQ399" s="3">
        <v>2</v>
      </c>
      <c r="AR399" s="3">
        <f>SUM(AP399:AQ399)</f>
        <v>3</v>
      </c>
      <c r="AS399" s="3">
        <v>0</v>
      </c>
      <c r="AT399" s="3">
        <v>1</v>
      </c>
      <c r="AU399" s="3">
        <v>2</v>
      </c>
      <c r="AV399" s="3">
        <v>0</v>
      </c>
      <c r="AW399" s="40">
        <f>IF(AN399&lt;=0,0,IF(AN399&lt;=359,1,IF(AN399&lt;=719,2,IF(AN399&lt;=1079,3,IF(AN399&lt;=1679,4,IF(AN399&lt;=1680,5,IF(AN399&lt;=1680,1,5)))))))</f>
        <v>1</v>
      </c>
      <c r="AX399" s="41">
        <f>IF(AN399&gt;120,ROUND(((((K399+M399+O399)*30)+(J399+L399+N399))/50+(((Q399+S399+U399+W399+Y399+AA399)*40)+(P399+R399+T399+V399+X399+Z399))/50+(AC399+AE399+AG399+AI399+AK399+AM399)*2),0),IF((J399+L399+N399+P399+R399+T399+V399+X399+Z399)&lt;=0,0,IF((J399+L399+N399+P399+R399+T399+V399+X399+Z399)&lt;=20,1,IF((J399+L399+N399+P399+R399+T399+V399+X399+Z399)&lt;=40,2,IF((J399+L399+N399+P399+R399+T399+V399+X399+Z399)&lt;=60,3,IF((J399+L399+N399+P399+R399+T399+V399+X399+Z399)&lt;=80,4,IF((J399+L399+N399+P399+R399+T399+V399+X399+Z399)&lt;=100,5,IF((J399+L399+N399+P399+R399+T399+V399+X399+Z399)&lt;=120,6,0)))))))+((AC399+AE399+AG399+AI399+AK399+AM399)*2))</f>
        <v>2</v>
      </c>
      <c r="AY399" s="3">
        <f>SUM(AW399:AX399)</f>
        <v>3</v>
      </c>
      <c r="AZ399" s="3">
        <f>SUM(AP399)-AW399</f>
        <v>0</v>
      </c>
      <c r="BA399" s="3">
        <f>SUM(AQ399)-AX399</f>
        <v>0</v>
      </c>
      <c r="BB399" s="3">
        <f>SUM(AR399)-AY399</f>
        <v>0</v>
      </c>
      <c r="BC399" s="19">
        <f>SUM(BB399)/AY399*100</f>
        <v>0</v>
      </c>
      <c r="BD399" s="3"/>
      <c r="BE399" s="3"/>
      <c r="BF399" s="3"/>
      <c r="BG399" s="3"/>
      <c r="BH399" s="3"/>
      <c r="BI399" s="3"/>
      <c r="BJ399" s="3">
        <f>BB399+BE399+BF399+BG399+BH399+BI399-BD399</f>
        <v>0</v>
      </c>
      <c r="BK399" s="19">
        <f>SUM(BJ399)/AY399*100</f>
        <v>0</v>
      </c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</row>
    <row r="400" spans="1:94" s="20" customFormat="1" ht="23.25">
      <c r="A400" s="3"/>
      <c r="B400" s="3"/>
      <c r="C400" s="29" t="s">
        <v>261</v>
      </c>
      <c r="D400" s="30" t="s">
        <v>309</v>
      </c>
      <c r="E400" s="5"/>
      <c r="F400" s="3"/>
      <c r="G400" s="3"/>
      <c r="H400" s="3"/>
      <c r="I400" s="3"/>
      <c r="J400" s="3"/>
      <c r="K400" s="18"/>
      <c r="L400" s="3"/>
      <c r="M400" s="18"/>
      <c r="N400" s="3"/>
      <c r="O400" s="18"/>
      <c r="P400" s="3"/>
      <c r="Q400" s="18"/>
      <c r="R400" s="3"/>
      <c r="S400" s="18"/>
      <c r="T400" s="3"/>
      <c r="U400" s="18"/>
      <c r="V400" s="3"/>
      <c r="W400" s="18"/>
      <c r="X400" s="3"/>
      <c r="Y400" s="18"/>
      <c r="Z400" s="3"/>
      <c r="AA400" s="18"/>
      <c r="AB400" s="3"/>
      <c r="AC400" s="18"/>
      <c r="AD400" s="3"/>
      <c r="AE400" s="18"/>
      <c r="AF400" s="18"/>
      <c r="AG400" s="18"/>
      <c r="AH400" s="3"/>
      <c r="AI400" s="18"/>
      <c r="AJ400" s="3"/>
      <c r="AK400" s="18"/>
      <c r="AL400" s="3"/>
      <c r="AM400" s="18"/>
      <c r="AN400" s="3"/>
      <c r="AO400" s="3"/>
      <c r="AP400" s="3"/>
      <c r="AQ400" s="3"/>
      <c r="AR400" s="3"/>
      <c r="AS400" s="3"/>
      <c r="AT400" s="3"/>
      <c r="AU400" s="3"/>
      <c r="AV400" s="3"/>
      <c r="AW400" s="40"/>
      <c r="AX400" s="41"/>
      <c r="AY400" s="3"/>
      <c r="AZ400" s="3"/>
      <c r="BA400" s="3"/>
      <c r="BB400" s="3"/>
      <c r="BC400" s="19"/>
      <c r="BD400" s="3"/>
      <c r="BE400" s="3"/>
      <c r="BF400" s="3"/>
      <c r="BG400" s="3"/>
      <c r="BH400" s="3"/>
      <c r="BI400" s="3"/>
      <c r="BJ400" s="3"/>
      <c r="BK400" s="19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</row>
    <row r="401" spans="1:94" s="20" customFormat="1" ht="23.25">
      <c r="A401" s="3"/>
      <c r="B401" s="3"/>
      <c r="C401" s="46" t="s">
        <v>389</v>
      </c>
      <c r="D401" s="30" t="s">
        <v>467</v>
      </c>
      <c r="E401" s="5"/>
      <c r="F401" s="3"/>
      <c r="G401" s="3"/>
      <c r="H401" s="3"/>
      <c r="I401" s="3"/>
      <c r="J401" s="3"/>
      <c r="K401" s="18"/>
      <c r="L401" s="3"/>
      <c r="M401" s="18"/>
      <c r="N401" s="3"/>
      <c r="O401" s="18"/>
      <c r="P401" s="3"/>
      <c r="Q401" s="18"/>
      <c r="R401" s="3"/>
      <c r="S401" s="18"/>
      <c r="T401" s="3"/>
      <c r="U401" s="18"/>
      <c r="V401" s="3"/>
      <c r="W401" s="18"/>
      <c r="X401" s="3"/>
      <c r="Y401" s="18"/>
      <c r="Z401" s="3"/>
      <c r="AA401" s="18"/>
      <c r="AB401" s="3"/>
      <c r="AC401" s="18"/>
      <c r="AD401" s="3"/>
      <c r="AE401" s="18"/>
      <c r="AF401" s="18"/>
      <c r="AG401" s="18"/>
      <c r="AH401" s="3"/>
      <c r="AI401" s="18"/>
      <c r="AJ401" s="3"/>
      <c r="AK401" s="18"/>
      <c r="AL401" s="3"/>
      <c r="AM401" s="18"/>
      <c r="AN401" s="3"/>
      <c r="AO401" s="3"/>
      <c r="AP401" s="3"/>
      <c r="AQ401" s="3"/>
      <c r="AR401" s="3"/>
      <c r="AS401" s="3"/>
      <c r="AT401" s="3"/>
      <c r="AU401" s="3"/>
      <c r="AV401" s="3"/>
      <c r="AW401" s="40"/>
      <c r="AX401" s="41"/>
      <c r="AY401" s="3"/>
      <c r="AZ401" s="3"/>
      <c r="BA401" s="3"/>
      <c r="BB401" s="3"/>
      <c r="BC401" s="19"/>
      <c r="BD401" s="3"/>
      <c r="BE401" s="3"/>
      <c r="BF401" s="3"/>
      <c r="BG401" s="3"/>
      <c r="BH401" s="3"/>
      <c r="BI401" s="3"/>
      <c r="BJ401" s="3"/>
      <c r="BK401" s="19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</row>
    <row r="402" spans="1:94" s="20" customFormat="1" ht="23.25">
      <c r="A402" s="3">
        <v>128</v>
      </c>
      <c r="B402" s="3">
        <v>40010046</v>
      </c>
      <c r="C402" s="5" t="s">
        <v>238</v>
      </c>
      <c r="D402" s="5" t="s">
        <v>36</v>
      </c>
      <c r="E402" s="5" t="s">
        <v>139</v>
      </c>
      <c r="F402" s="3">
        <v>1</v>
      </c>
      <c r="G402" s="3">
        <v>20</v>
      </c>
      <c r="H402" s="3">
        <v>1</v>
      </c>
      <c r="I402" s="3" t="s">
        <v>4</v>
      </c>
      <c r="J402" s="3">
        <v>1</v>
      </c>
      <c r="K402" s="18">
        <f>IF(J402=0,0,IF(J402&lt;10,1,IF(MOD(J402,30)&lt;10,ROUNDDOWN(J402/30,0),ROUNDUP(J402/30,0))))</f>
        <v>1</v>
      </c>
      <c r="L402" s="3">
        <v>1</v>
      </c>
      <c r="M402" s="18">
        <f>IF(L402=0,0,IF(L402&lt;10,1,IF(MOD(L402,30)&lt;10,ROUNDDOWN(L402/30,0),ROUNDUP(L402/30,0))))</f>
        <v>1</v>
      </c>
      <c r="N402" s="3">
        <v>4</v>
      </c>
      <c r="O402" s="18">
        <f>IF(N402=0,0,IF(N402&lt;10,1,IF(MOD(N402,30)&lt;10,ROUNDDOWN(N402/30,0),ROUNDUP(N402/30,0))))</f>
        <v>1</v>
      </c>
      <c r="P402" s="3">
        <v>4</v>
      </c>
      <c r="Q402" s="18">
        <f>IF(P402=0,0,IF(P402&lt;10,1,IF(MOD(P402,40)&lt;10,ROUNDDOWN(P402/40,0),ROUNDUP(P402/40,0))))</f>
        <v>1</v>
      </c>
      <c r="R402" s="3">
        <v>1</v>
      </c>
      <c r="S402" s="18">
        <f>IF(R402=0,0,IF(R402&lt;10,1,IF(MOD(R402,40)&lt;10,ROUNDDOWN(R402/40,0),ROUNDUP(R402/40,0))))</f>
        <v>1</v>
      </c>
      <c r="T402" s="3">
        <v>2</v>
      </c>
      <c r="U402" s="18">
        <f>IF(T402=0,0,IF(T402&lt;10,1,IF(MOD(T402,40)&lt;10,ROUNDDOWN(T402/40,0),ROUNDUP(T402/40,0))))</f>
        <v>1</v>
      </c>
      <c r="V402" s="3">
        <v>6</v>
      </c>
      <c r="W402" s="18">
        <f>IF(V402=0,0,IF(V402&lt;10,1,IF(MOD(V402,40)&lt;10,ROUNDDOWN(V402/40,0),ROUNDUP(V402/40,0))))</f>
        <v>1</v>
      </c>
      <c r="X402" s="3">
        <v>2</v>
      </c>
      <c r="Y402" s="18">
        <f>IF(X402=0,0,IF(X402&lt;10,1,IF(MOD(X402,40)&lt;10,ROUNDDOWN(X402/40,0),ROUNDUP(X402/40,0))))</f>
        <v>1</v>
      </c>
      <c r="Z402" s="3">
        <v>2</v>
      </c>
      <c r="AA402" s="18">
        <f>IF(Z402=0,0,IF(Z402&lt;10,1,IF(MOD(Z402,40)&lt;10,ROUNDDOWN(Z402/40,0),ROUNDUP(Z402/40,0))))</f>
        <v>1</v>
      </c>
      <c r="AB402" s="3"/>
      <c r="AC402" s="18">
        <f>IF(AB402=0,0,IF(AB402&lt;10,1,IF(MOD(AB402,40)&lt;10,ROUNDDOWN(AB402/40,0),ROUNDUP(AB402/40,0))))</f>
        <v>0</v>
      </c>
      <c r="AD402" s="3"/>
      <c r="AE402" s="18">
        <f>IF(AD402=0,0,IF(AD402&lt;10,1,IF(MOD(AD402,40)&lt;10,ROUNDDOWN(AD402/40,0),ROUNDUP(AD402/40,0))))</f>
        <v>0</v>
      </c>
      <c r="AF402" s="18"/>
      <c r="AG402" s="18">
        <f>IF(AF402=0,0,IF(AF402&lt;10,1,IF(MOD(AF402,40)&lt;10,ROUNDDOWN(AF402/40,0),ROUNDUP(AF402/40,0))))</f>
        <v>0</v>
      </c>
      <c r="AH402" s="3"/>
      <c r="AI402" s="18">
        <f>IF(AH402=0,0,IF(AH402&lt;10,1,IF(MOD(AH402,40)&lt;10,ROUNDDOWN(AH402/40,0),ROUNDUP(AH402/40,0))))</f>
        <v>0</v>
      </c>
      <c r="AJ402" s="3"/>
      <c r="AK402" s="18">
        <f>IF(AJ402=0,0,IF(AJ402&lt;10,1,IF(MOD(AJ402,40)&lt;10,ROUNDDOWN(AJ402/40,0),ROUNDUP(AJ402/40,0))))</f>
        <v>0</v>
      </c>
      <c r="AL402" s="3"/>
      <c r="AM402" s="18">
        <f>IF(AL402=0,0,IF(AL402&lt;10,1,IF(MOD(AL402,40)&lt;10,ROUNDDOWN(AL402/40,0),ROUNDUP(AL402/40,0))))</f>
        <v>0</v>
      </c>
      <c r="AN402" s="3">
        <f>SUM(J402+L402+N402+P402+R402+T402+V402+X402+Z402+AB402+AD402+AF402+AH402+AJ402+AL402)</f>
        <v>23</v>
      </c>
      <c r="AO402" s="3">
        <f>SUM(K402+M402+O402+Q402+S402+U402+W402+Y402+AA402+AC402+AE402+AG402+AI402+AK402+AM402)</f>
        <v>9</v>
      </c>
      <c r="AP402" s="3">
        <v>1</v>
      </c>
      <c r="AQ402" s="3">
        <v>2</v>
      </c>
      <c r="AR402" s="3">
        <f>SUM(AP402:AQ402)</f>
        <v>3</v>
      </c>
      <c r="AS402" s="3">
        <v>0</v>
      </c>
      <c r="AT402" s="3">
        <v>1</v>
      </c>
      <c r="AU402" s="3">
        <v>2</v>
      </c>
      <c r="AV402" s="3">
        <v>0</v>
      </c>
      <c r="AW402" s="40">
        <f>IF(AN402&lt;=0,0,IF(AN402&lt;=359,1,IF(AN402&lt;=719,2,IF(AN402&lt;=1079,3,IF(AN402&lt;=1679,4,IF(AN402&lt;=1680,5,IF(AN402&lt;=1680,1,5)))))))</f>
        <v>1</v>
      </c>
      <c r="AX402" s="41">
        <f>IF(AN402&gt;120,ROUND(((((K402+M402+O402)*30)+(J402+L402+N402))/50+(((Q402+S402+U402+W402+Y402+AA402)*40)+(P402+R402+T402+V402+X402+Z402))/50+(AC402+AE402+AG402+AI402+AK402+AM402)*2),0),IF((J402+L402+N402+P402+R402+T402+V402+X402+Z402)&lt;=0,0,IF((J402+L402+N402+P402+R402+T402+V402+X402+Z402)&lt;=20,1,IF((J402+L402+N402+P402+R402+T402+V402+X402+Z402)&lt;=40,2,IF((J402+L402+N402+P402+R402+T402+V402+X402+Z402)&lt;=60,3,IF((J402+L402+N402+P402+R402+T402+V402+X402+Z402)&lt;=80,4,IF((J402+L402+N402+P402+R402+T402+V402+X402+Z402)&lt;=100,5,IF((J402+L402+N402+P402+R402+T402+V402+X402+Z402)&lt;=120,6,0)))))))+((AC402+AE402+AG402+AI402+AK402+AM402)*2))</f>
        <v>2</v>
      </c>
      <c r="AY402" s="3">
        <f>SUM(AW402:AX402)</f>
        <v>3</v>
      </c>
      <c r="AZ402" s="3">
        <f>SUM(AP402)-AW402</f>
        <v>0</v>
      </c>
      <c r="BA402" s="3">
        <f>SUM(AQ402)-AX402</f>
        <v>0</v>
      </c>
      <c r="BB402" s="3">
        <f>SUM(AR402)-AY402</f>
        <v>0</v>
      </c>
      <c r="BC402" s="19">
        <f>SUM(BB402)/AY402*100</f>
        <v>0</v>
      </c>
      <c r="BD402" s="3"/>
      <c r="BE402" s="3"/>
      <c r="BF402" s="3"/>
      <c r="BG402" s="3"/>
      <c r="BH402" s="3"/>
      <c r="BI402" s="3"/>
      <c r="BJ402" s="3">
        <f>BB402+BE402+BF402+BG402+BH402+BI402-BD402</f>
        <v>0</v>
      </c>
      <c r="BK402" s="19">
        <f>SUM(BJ402)/AY402*100</f>
        <v>0</v>
      </c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</row>
    <row r="403" spans="1:94" s="20" customFormat="1" ht="23.25">
      <c r="A403" s="3"/>
      <c r="B403" s="3"/>
      <c r="C403" s="29" t="s">
        <v>261</v>
      </c>
      <c r="D403" s="30" t="s">
        <v>363</v>
      </c>
      <c r="E403" s="5"/>
      <c r="F403" s="3"/>
      <c r="G403" s="3"/>
      <c r="H403" s="3"/>
      <c r="I403" s="3"/>
      <c r="J403" s="3"/>
      <c r="K403" s="18"/>
      <c r="L403" s="3"/>
      <c r="M403" s="18"/>
      <c r="N403" s="3"/>
      <c r="O403" s="18"/>
      <c r="P403" s="3"/>
      <c r="Q403" s="18"/>
      <c r="R403" s="3"/>
      <c r="S403" s="18"/>
      <c r="T403" s="3"/>
      <c r="U403" s="18"/>
      <c r="V403" s="3"/>
      <c r="W403" s="18"/>
      <c r="X403" s="3"/>
      <c r="Y403" s="18"/>
      <c r="Z403" s="3"/>
      <c r="AA403" s="18"/>
      <c r="AB403" s="3"/>
      <c r="AC403" s="18"/>
      <c r="AD403" s="3"/>
      <c r="AE403" s="18"/>
      <c r="AF403" s="18"/>
      <c r="AG403" s="18"/>
      <c r="AH403" s="3"/>
      <c r="AI403" s="18"/>
      <c r="AJ403" s="3"/>
      <c r="AK403" s="18"/>
      <c r="AL403" s="3"/>
      <c r="AM403" s="18"/>
      <c r="AN403" s="3"/>
      <c r="AO403" s="3"/>
      <c r="AP403" s="3"/>
      <c r="AQ403" s="3"/>
      <c r="AR403" s="3"/>
      <c r="AS403" s="3"/>
      <c r="AT403" s="3"/>
      <c r="AU403" s="3"/>
      <c r="AV403" s="3"/>
      <c r="AW403" s="40"/>
      <c r="AX403" s="41"/>
      <c r="AY403" s="3"/>
      <c r="AZ403" s="3"/>
      <c r="BA403" s="3"/>
      <c r="BB403" s="3"/>
      <c r="BC403" s="19"/>
      <c r="BD403" s="3"/>
      <c r="BE403" s="3"/>
      <c r="BF403" s="3"/>
      <c r="BG403" s="3"/>
      <c r="BH403" s="3"/>
      <c r="BI403" s="3"/>
      <c r="BJ403" s="3"/>
      <c r="BK403" s="19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</row>
    <row r="404" spans="1:94" s="20" customFormat="1" ht="23.25">
      <c r="A404" s="3"/>
      <c r="B404" s="3"/>
      <c r="C404" s="46" t="s">
        <v>389</v>
      </c>
      <c r="D404" s="30" t="s">
        <v>432</v>
      </c>
      <c r="E404" s="5"/>
      <c r="F404" s="3"/>
      <c r="G404" s="3"/>
      <c r="H404" s="3"/>
      <c r="I404" s="3"/>
      <c r="J404" s="3"/>
      <c r="K404" s="18"/>
      <c r="L404" s="3"/>
      <c r="M404" s="18"/>
      <c r="N404" s="3"/>
      <c r="O404" s="18"/>
      <c r="P404" s="3"/>
      <c r="Q404" s="18"/>
      <c r="R404" s="3"/>
      <c r="S404" s="18"/>
      <c r="T404" s="3"/>
      <c r="U404" s="18"/>
      <c r="V404" s="3"/>
      <c r="W404" s="18"/>
      <c r="X404" s="3"/>
      <c r="Y404" s="18"/>
      <c r="Z404" s="3"/>
      <c r="AA404" s="18"/>
      <c r="AB404" s="3"/>
      <c r="AC404" s="18"/>
      <c r="AD404" s="3"/>
      <c r="AE404" s="18"/>
      <c r="AF404" s="18"/>
      <c r="AG404" s="18"/>
      <c r="AH404" s="3"/>
      <c r="AI404" s="18"/>
      <c r="AJ404" s="3"/>
      <c r="AK404" s="18"/>
      <c r="AL404" s="3"/>
      <c r="AM404" s="18"/>
      <c r="AN404" s="3"/>
      <c r="AO404" s="3"/>
      <c r="AP404" s="3"/>
      <c r="AQ404" s="3"/>
      <c r="AR404" s="3"/>
      <c r="AS404" s="3"/>
      <c r="AT404" s="3"/>
      <c r="AU404" s="3"/>
      <c r="AV404" s="3"/>
      <c r="AW404" s="40"/>
      <c r="AX404" s="41"/>
      <c r="AY404" s="3"/>
      <c r="AZ404" s="3"/>
      <c r="BA404" s="3"/>
      <c r="BB404" s="3"/>
      <c r="BC404" s="19"/>
      <c r="BD404" s="3"/>
      <c r="BE404" s="3"/>
      <c r="BF404" s="3"/>
      <c r="BG404" s="3"/>
      <c r="BH404" s="3"/>
      <c r="BI404" s="3"/>
      <c r="BJ404" s="3"/>
      <c r="BK404" s="19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</row>
    <row r="405" spans="1:94" s="20" customFormat="1" ht="23.25">
      <c r="A405" s="3">
        <v>129</v>
      </c>
      <c r="B405" s="3">
        <v>40010012</v>
      </c>
      <c r="C405" s="5" t="s">
        <v>248</v>
      </c>
      <c r="D405" s="5" t="s">
        <v>162</v>
      </c>
      <c r="E405" s="5" t="s">
        <v>139</v>
      </c>
      <c r="F405" s="3">
        <v>5</v>
      </c>
      <c r="G405" s="3">
        <v>25</v>
      </c>
      <c r="H405" s="3">
        <v>4</v>
      </c>
      <c r="I405" s="3" t="s">
        <v>4</v>
      </c>
      <c r="J405" s="3">
        <v>0</v>
      </c>
      <c r="K405" s="18">
        <f>IF(J405=0,0,IF(J405&lt;10,1,IF(MOD(J405,30)&lt;10,ROUNDDOWN(J405/30,0),ROUNDUP(J405/30,0))))</f>
        <v>0</v>
      </c>
      <c r="L405" s="3">
        <v>2</v>
      </c>
      <c r="M405" s="18">
        <f>IF(L405=0,0,IF(L405&lt;10,1,IF(MOD(L405,30)&lt;10,ROUNDDOWN(L405/30,0),ROUNDUP(L405/30,0))))</f>
        <v>1</v>
      </c>
      <c r="N405" s="3">
        <v>4</v>
      </c>
      <c r="O405" s="18">
        <f>IF(N405=0,0,IF(N405&lt;10,1,IF(MOD(N405,30)&lt;10,ROUNDDOWN(N405/30,0),ROUNDUP(N405/30,0))))</f>
        <v>1</v>
      </c>
      <c r="P405" s="3">
        <v>1</v>
      </c>
      <c r="Q405" s="18">
        <f>IF(P405=0,0,IF(P405&lt;10,1,IF(MOD(P405,40)&lt;10,ROUNDDOWN(P405/40,0),ROUNDUP(P405/40,0))))</f>
        <v>1</v>
      </c>
      <c r="R405" s="3">
        <v>3</v>
      </c>
      <c r="S405" s="18">
        <f>IF(R405=0,0,IF(R405&lt;10,1,IF(MOD(R405,40)&lt;10,ROUNDDOWN(R405/40,0),ROUNDUP(R405/40,0))))</f>
        <v>1</v>
      </c>
      <c r="T405" s="3">
        <v>4</v>
      </c>
      <c r="U405" s="18">
        <f>IF(T405=0,0,IF(T405&lt;10,1,IF(MOD(T405,40)&lt;10,ROUNDDOWN(T405/40,0),ROUNDUP(T405/40,0))))</f>
        <v>1</v>
      </c>
      <c r="V405" s="3">
        <v>0</v>
      </c>
      <c r="W405" s="18">
        <f>IF(V405=0,0,IF(V405&lt;10,1,IF(MOD(V405,40)&lt;10,ROUNDDOWN(V405/40,0),ROUNDUP(V405/40,0))))</f>
        <v>0</v>
      </c>
      <c r="X405" s="3">
        <v>3</v>
      </c>
      <c r="Y405" s="18">
        <f>IF(X405=0,0,IF(X405&lt;10,1,IF(MOD(X405,40)&lt;10,ROUNDDOWN(X405/40,0),ROUNDUP(X405/40,0))))</f>
        <v>1</v>
      </c>
      <c r="Z405" s="3">
        <v>3</v>
      </c>
      <c r="AA405" s="18">
        <f>IF(Z405=0,0,IF(Z405&lt;10,1,IF(MOD(Z405,40)&lt;10,ROUNDDOWN(Z405/40,0),ROUNDUP(Z405/40,0))))</f>
        <v>1</v>
      </c>
      <c r="AB405" s="3"/>
      <c r="AC405" s="18">
        <f>IF(AB405=0,0,IF(AB405&lt;10,1,IF(MOD(AB405,40)&lt;10,ROUNDDOWN(AB405/40,0),ROUNDUP(AB405/40,0))))</f>
        <v>0</v>
      </c>
      <c r="AD405" s="3"/>
      <c r="AE405" s="18">
        <f>IF(AD405=0,0,IF(AD405&lt;10,1,IF(MOD(AD405,40)&lt;10,ROUNDDOWN(AD405/40,0),ROUNDUP(AD405/40,0))))</f>
        <v>0</v>
      </c>
      <c r="AF405" s="18"/>
      <c r="AG405" s="18">
        <f>IF(AF405=0,0,IF(AF405&lt;10,1,IF(MOD(AF405,40)&lt;10,ROUNDDOWN(AF405/40,0),ROUNDUP(AF405/40,0))))</f>
        <v>0</v>
      </c>
      <c r="AH405" s="3"/>
      <c r="AI405" s="18">
        <f>IF(AH405=0,0,IF(AH405&lt;10,1,IF(MOD(AH405,40)&lt;10,ROUNDDOWN(AH405/40,0),ROUNDUP(AH405/40,0))))</f>
        <v>0</v>
      </c>
      <c r="AJ405" s="3"/>
      <c r="AK405" s="18">
        <f>IF(AJ405=0,0,IF(AJ405&lt;10,1,IF(MOD(AJ405,40)&lt;10,ROUNDDOWN(AJ405/40,0),ROUNDUP(AJ405/40,0))))</f>
        <v>0</v>
      </c>
      <c r="AL405" s="3"/>
      <c r="AM405" s="18">
        <f>IF(AL405=0,0,IF(AL405&lt;10,1,IF(MOD(AL405,40)&lt;10,ROUNDDOWN(AL405/40,0),ROUNDUP(AL405/40,0))))</f>
        <v>0</v>
      </c>
      <c r="AN405" s="3">
        <f>SUM(J405+L405+N405+P405+R405+T405+V405+X405+Z405+AB405+AD405+AF405+AH405+AJ405+AL405)</f>
        <v>20</v>
      </c>
      <c r="AO405" s="3">
        <f>SUM(K405+M405+O405+Q405+S405+U405+W405+Y405+AA405+AC405+AE405+AG405+AI405+AK405+AM405)</f>
        <v>7</v>
      </c>
      <c r="AP405" s="3">
        <v>1</v>
      </c>
      <c r="AQ405" s="3">
        <v>1</v>
      </c>
      <c r="AR405" s="3">
        <f>SUM(AP405:AQ405)</f>
        <v>2</v>
      </c>
      <c r="AS405" s="3">
        <v>1</v>
      </c>
      <c r="AT405" s="3">
        <v>0</v>
      </c>
      <c r="AU405" s="3">
        <v>1</v>
      </c>
      <c r="AV405" s="3">
        <v>0</v>
      </c>
      <c r="AW405" s="40">
        <f>IF(AN405&lt;=0,0,IF(AN405&lt;=359,1,IF(AN405&lt;=719,2,IF(AN405&lt;=1079,3,IF(AN405&lt;=1679,4,IF(AN405&lt;=1680,5,IF(AN405&lt;=1680,1,5)))))))</f>
        <v>1</v>
      </c>
      <c r="AX405" s="41">
        <f>IF(AN405&gt;120,ROUND(((((K405+M405+O405)*30)+(J405+L405+N405))/50+(((Q405+S405+U405+W405+Y405+AA405)*40)+(P405+R405+T405+V405+X405+Z405))/50+(AC405+AE405+AG405+AI405+AK405+AM405)*2),0),IF((J405+L405+N405+P405+R405+T405+V405+X405+Z405)&lt;=0,0,IF((J405+L405+N405+P405+R405+T405+V405+X405+Z405)&lt;=20,1,IF((J405+L405+N405+P405+R405+T405+V405+X405+Z405)&lt;=40,2,IF((J405+L405+N405+P405+R405+T405+V405+X405+Z405)&lt;=60,3,IF((J405+L405+N405+P405+R405+T405+V405+X405+Z405)&lt;=80,4,IF((J405+L405+N405+P405+R405+T405+V405+X405+Z405)&lt;=100,5,IF((J405+L405+N405+P405+R405+T405+V405+X405+Z405)&lt;=120,6,0)))))))+((AC405+AE405+AG405+AI405+AK405+AM405)*2))</f>
        <v>1</v>
      </c>
      <c r="AY405" s="3">
        <f>SUM(AW405:AX405)</f>
        <v>2</v>
      </c>
      <c r="AZ405" s="3">
        <f>SUM(AP405)-AW405</f>
        <v>0</v>
      </c>
      <c r="BA405" s="3">
        <f>SUM(AQ405)-AX405</f>
        <v>0</v>
      </c>
      <c r="BB405" s="3">
        <f>SUM(AR405)-AY405</f>
        <v>0</v>
      </c>
      <c r="BC405" s="19">
        <f>SUM(BB405)/AY405*100</f>
        <v>0</v>
      </c>
      <c r="BD405" s="3"/>
      <c r="BE405" s="3"/>
      <c r="BF405" s="3"/>
      <c r="BG405" s="3"/>
      <c r="BH405" s="3"/>
      <c r="BI405" s="3"/>
      <c r="BJ405" s="3">
        <f>BB405+BE405+BF405+BG405+BH405+BI405-BD405</f>
        <v>0</v>
      </c>
      <c r="BK405" s="19">
        <f>SUM(BJ405)/AY405*100</f>
        <v>0</v>
      </c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1"/>
      <c r="CP405" s="21"/>
    </row>
    <row r="406" spans="1:94" s="20" customFormat="1" ht="23.25">
      <c r="A406" s="3"/>
      <c r="B406" s="3"/>
      <c r="C406" s="29" t="s">
        <v>261</v>
      </c>
      <c r="D406" s="30" t="s">
        <v>282</v>
      </c>
      <c r="E406" s="5"/>
      <c r="F406" s="3"/>
      <c r="G406" s="3"/>
      <c r="H406" s="3"/>
      <c r="I406" s="3"/>
      <c r="J406" s="3"/>
      <c r="K406" s="18"/>
      <c r="L406" s="3"/>
      <c r="M406" s="18"/>
      <c r="N406" s="3"/>
      <c r="O406" s="18"/>
      <c r="P406" s="3"/>
      <c r="Q406" s="18"/>
      <c r="R406" s="3"/>
      <c r="S406" s="18"/>
      <c r="T406" s="3"/>
      <c r="U406" s="18"/>
      <c r="V406" s="3"/>
      <c r="W406" s="18"/>
      <c r="X406" s="3"/>
      <c r="Y406" s="18"/>
      <c r="Z406" s="3"/>
      <c r="AA406" s="18"/>
      <c r="AB406" s="3"/>
      <c r="AC406" s="18"/>
      <c r="AD406" s="3"/>
      <c r="AE406" s="18"/>
      <c r="AF406" s="18"/>
      <c r="AG406" s="18"/>
      <c r="AH406" s="3"/>
      <c r="AI406" s="18"/>
      <c r="AJ406" s="3"/>
      <c r="AK406" s="18"/>
      <c r="AL406" s="3"/>
      <c r="AM406" s="18"/>
      <c r="AN406" s="3"/>
      <c r="AO406" s="3"/>
      <c r="AP406" s="3"/>
      <c r="AQ406" s="3"/>
      <c r="AR406" s="3"/>
      <c r="AS406" s="3"/>
      <c r="AT406" s="3"/>
      <c r="AU406" s="3"/>
      <c r="AV406" s="3"/>
      <c r="AW406" s="40"/>
      <c r="AX406" s="41"/>
      <c r="AY406" s="3"/>
      <c r="AZ406" s="3"/>
      <c r="BA406" s="3"/>
      <c r="BB406" s="3"/>
      <c r="BC406" s="19"/>
      <c r="BD406" s="3"/>
      <c r="BE406" s="3"/>
      <c r="BF406" s="3"/>
      <c r="BG406" s="3"/>
      <c r="BH406" s="3"/>
      <c r="BI406" s="3"/>
      <c r="BJ406" s="3"/>
      <c r="BK406" s="19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1"/>
      <c r="CP406" s="21"/>
    </row>
    <row r="407" spans="1:94" s="20" customFormat="1" ht="23.25">
      <c r="A407" s="3"/>
      <c r="B407" s="3"/>
      <c r="C407" s="46" t="s">
        <v>389</v>
      </c>
      <c r="D407" s="30" t="s">
        <v>402</v>
      </c>
      <c r="E407" s="5"/>
      <c r="F407" s="3"/>
      <c r="G407" s="3"/>
      <c r="H407" s="3"/>
      <c r="I407" s="3"/>
      <c r="J407" s="3"/>
      <c r="K407" s="18"/>
      <c r="L407" s="3"/>
      <c r="M407" s="18"/>
      <c r="N407" s="3"/>
      <c r="O407" s="18"/>
      <c r="P407" s="3"/>
      <c r="Q407" s="18"/>
      <c r="R407" s="3"/>
      <c r="S407" s="18"/>
      <c r="T407" s="3"/>
      <c r="U407" s="18"/>
      <c r="V407" s="3"/>
      <c r="W407" s="18"/>
      <c r="X407" s="3"/>
      <c r="Y407" s="18"/>
      <c r="Z407" s="3"/>
      <c r="AA407" s="18"/>
      <c r="AB407" s="3"/>
      <c r="AC407" s="18"/>
      <c r="AD407" s="3"/>
      <c r="AE407" s="18"/>
      <c r="AF407" s="18"/>
      <c r="AG407" s="18"/>
      <c r="AH407" s="3"/>
      <c r="AI407" s="18"/>
      <c r="AJ407" s="3"/>
      <c r="AK407" s="18"/>
      <c r="AL407" s="3"/>
      <c r="AM407" s="18"/>
      <c r="AN407" s="3"/>
      <c r="AO407" s="3"/>
      <c r="AP407" s="3"/>
      <c r="AQ407" s="3"/>
      <c r="AR407" s="3"/>
      <c r="AS407" s="3"/>
      <c r="AT407" s="3"/>
      <c r="AU407" s="3"/>
      <c r="AV407" s="3"/>
      <c r="AW407" s="40"/>
      <c r="AX407" s="41"/>
      <c r="AY407" s="3"/>
      <c r="AZ407" s="3"/>
      <c r="BA407" s="3"/>
      <c r="BB407" s="3"/>
      <c r="BC407" s="19"/>
      <c r="BD407" s="3"/>
      <c r="BE407" s="3"/>
      <c r="BF407" s="3"/>
      <c r="BG407" s="3"/>
      <c r="BH407" s="3"/>
      <c r="BI407" s="3"/>
      <c r="BJ407" s="3"/>
      <c r="BK407" s="19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1"/>
      <c r="CP407" s="21"/>
    </row>
    <row r="408" spans="1:94" s="20" customFormat="1" ht="23.25">
      <c r="A408" s="3">
        <v>130</v>
      </c>
      <c r="B408" s="3">
        <v>40010098</v>
      </c>
      <c r="C408" s="5" t="s">
        <v>242</v>
      </c>
      <c r="D408" s="5" t="s">
        <v>179</v>
      </c>
      <c r="E408" s="5" t="s">
        <v>139</v>
      </c>
      <c r="F408" s="3">
        <v>2</v>
      </c>
      <c r="G408" s="3">
        <v>25</v>
      </c>
      <c r="H408" s="3">
        <v>1</v>
      </c>
      <c r="I408" s="3" t="s">
        <v>4</v>
      </c>
      <c r="J408" s="3">
        <v>0</v>
      </c>
      <c r="K408" s="18">
        <f>IF(J408=0,0,IF(J408&lt;10,1,IF(MOD(J408,30)&lt;10,ROUNDDOWN(J408/30,0),ROUNDUP(J408/30,0))))</f>
        <v>0</v>
      </c>
      <c r="L408" s="3">
        <v>0</v>
      </c>
      <c r="M408" s="18">
        <f>IF(L408=0,0,IF(L408&lt;10,1,IF(MOD(L408,30)&lt;10,ROUNDDOWN(L408/30,0),ROUNDUP(L408/30,0))))</f>
        <v>0</v>
      </c>
      <c r="N408" s="3">
        <v>0</v>
      </c>
      <c r="O408" s="18">
        <f>IF(N408=0,0,IF(N408&lt;10,1,IF(MOD(N408,30)&lt;10,ROUNDDOWN(N408/30,0),ROUNDUP(N408/30,0))))</f>
        <v>0</v>
      </c>
      <c r="P408" s="3">
        <v>3</v>
      </c>
      <c r="Q408" s="18">
        <f>IF(P408=0,0,IF(P408&lt;10,1,IF(MOD(P408,40)&lt;10,ROUNDDOWN(P408/40,0),ROUNDUP(P408/40,0))))</f>
        <v>1</v>
      </c>
      <c r="R408" s="3">
        <v>1</v>
      </c>
      <c r="S408" s="18">
        <f>IF(R408=0,0,IF(R408&lt;10,1,IF(MOD(R408,40)&lt;10,ROUNDDOWN(R408/40,0),ROUNDUP(R408/40,0))))</f>
        <v>1</v>
      </c>
      <c r="T408" s="3">
        <v>0</v>
      </c>
      <c r="U408" s="18">
        <f>IF(T408=0,0,IF(T408&lt;10,1,IF(MOD(T408,40)&lt;10,ROUNDDOWN(T408/40,0),ROUNDUP(T408/40,0))))</f>
        <v>0</v>
      </c>
      <c r="V408" s="3">
        <v>5</v>
      </c>
      <c r="W408" s="18">
        <f>IF(V408=0,0,IF(V408&lt;10,1,IF(MOD(V408,40)&lt;10,ROUNDDOWN(V408/40,0),ROUNDUP(V408/40,0))))</f>
        <v>1</v>
      </c>
      <c r="X408" s="3">
        <v>5</v>
      </c>
      <c r="Y408" s="18">
        <f>IF(X408=0,0,IF(X408&lt;10,1,IF(MOD(X408,40)&lt;10,ROUNDDOWN(X408/40,0),ROUNDUP(X408/40,0))))</f>
        <v>1</v>
      </c>
      <c r="Z408" s="3">
        <v>4</v>
      </c>
      <c r="AA408" s="18">
        <f>IF(Z408=0,0,IF(Z408&lt;10,1,IF(MOD(Z408,40)&lt;10,ROUNDDOWN(Z408/40,0),ROUNDUP(Z408/40,0))))</f>
        <v>1</v>
      </c>
      <c r="AB408" s="3"/>
      <c r="AC408" s="18">
        <f>IF(AB408=0,0,IF(AB408&lt;10,1,IF(MOD(AB408,40)&lt;10,ROUNDDOWN(AB408/40,0),ROUNDUP(AB408/40,0))))</f>
        <v>0</v>
      </c>
      <c r="AD408" s="3"/>
      <c r="AE408" s="18">
        <f>IF(AD408=0,0,IF(AD408&lt;10,1,IF(MOD(AD408,40)&lt;10,ROUNDDOWN(AD408/40,0),ROUNDUP(AD408/40,0))))</f>
        <v>0</v>
      </c>
      <c r="AF408" s="18"/>
      <c r="AG408" s="18">
        <f>IF(AF408=0,0,IF(AF408&lt;10,1,IF(MOD(AF408,40)&lt;10,ROUNDDOWN(AF408/40,0),ROUNDUP(AF408/40,0))))</f>
        <v>0</v>
      </c>
      <c r="AH408" s="3"/>
      <c r="AI408" s="18">
        <f>IF(AH408=0,0,IF(AH408&lt;10,1,IF(MOD(AH408,40)&lt;10,ROUNDDOWN(AH408/40,0),ROUNDUP(AH408/40,0))))</f>
        <v>0</v>
      </c>
      <c r="AJ408" s="3"/>
      <c r="AK408" s="18">
        <f>IF(AJ408=0,0,IF(AJ408&lt;10,1,IF(MOD(AJ408,40)&lt;10,ROUNDDOWN(AJ408/40,0),ROUNDUP(AJ408/40,0))))</f>
        <v>0</v>
      </c>
      <c r="AL408" s="3"/>
      <c r="AM408" s="18">
        <f>IF(AL408=0,0,IF(AL408&lt;10,1,IF(MOD(AL408,40)&lt;10,ROUNDDOWN(AL408/40,0),ROUNDUP(AL408/40,0))))</f>
        <v>0</v>
      </c>
      <c r="AN408" s="3">
        <f>SUM(J408+L408+N408+P408+R408+T408+V408+X408+Z408+AB408+AD408+AF408+AH408+AJ408+AL408)</f>
        <v>18</v>
      </c>
      <c r="AO408" s="3">
        <f>SUM(K408+M408+O408+Q408+S408+U408+W408+Y408+AA408+AC408+AE408+AG408+AI408+AK408+AM408)</f>
        <v>5</v>
      </c>
      <c r="AP408" s="3">
        <v>1</v>
      </c>
      <c r="AQ408" s="3">
        <v>1</v>
      </c>
      <c r="AR408" s="3">
        <f>SUM(AP408:AQ408)</f>
        <v>2</v>
      </c>
      <c r="AS408" s="3">
        <v>0</v>
      </c>
      <c r="AT408" s="3">
        <v>1</v>
      </c>
      <c r="AU408" s="3">
        <v>1</v>
      </c>
      <c r="AV408" s="3">
        <v>0</v>
      </c>
      <c r="AW408" s="40">
        <f>IF(AN408&lt;=0,0,IF(AN408&lt;=359,1,IF(AN408&lt;=719,2,IF(AN408&lt;=1079,3,IF(AN408&lt;=1679,4,IF(AN408&lt;=1680,5,IF(AN408&lt;=1680,1,5)))))))</f>
        <v>1</v>
      </c>
      <c r="AX408" s="41">
        <f>IF(AN408&gt;120,ROUND(((((K408+M408+O408)*30)+(J408+L408+N408))/50+(((Q408+S408+U408+W408+Y408+AA408)*40)+(P408+R408+T408+V408+X408+Z408))/50+(AC408+AE408+AG408+AI408+AK408+AM408)*2),0),IF((J408+L408+N408+P408+R408+T408+V408+X408+Z408)&lt;=0,0,IF((J408+L408+N408+P408+R408+T408+V408+X408+Z408)&lt;=20,1,IF((J408+L408+N408+P408+R408+T408+V408+X408+Z408)&lt;=40,2,IF((J408+L408+N408+P408+R408+T408+V408+X408+Z408)&lt;=60,3,IF((J408+L408+N408+P408+R408+T408+V408+X408+Z408)&lt;=80,4,IF((J408+L408+N408+P408+R408+T408+V408+X408+Z408)&lt;=100,5,IF((J408+L408+N408+P408+R408+T408+V408+X408+Z408)&lt;=120,6,0)))))))+((AC408+AE408+AG408+AI408+AK408+AM408)*2))</f>
        <v>1</v>
      </c>
      <c r="AY408" s="3">
        <f>SUM(AW408:AX408)</f>
        <v>2</v>
      </c>
      <c r="AZ408" s="3">
        <f>SUM(AP408)-AW408</f>
        <v>0</v>
      </c>
      <c r="BA408" s="3">
        <f>SUM(AQ408)-AX408</f>
        <v>0</v>
      </c>
      <c r="BB408" s="3">
        <f>SUM(AR408)-AY408</f>
        <v>0</v>
      </c>
      <c r="BC408" s="19">
        <f>SUM(BB408)/AY408*100</f>
        <v>0</v>
      </c>
      <c r="BD408" s="3"/>
      <c r="BE408" s="3"/>
      <c r="BF408" s="3"/>
      <c r="BG408" s="3"/>
      <c r="BH408" s="3"/>
      <c r="BI408" s="3"/>
      <c r="BJ408" s="3">
        <f>BB408+BE408+BF408+BG408+BH408+BI408-BD408</f>
        <v>0</v>
      </c>
      <c r="BK408" s="19">
        <f>SUM(BJ408)/AY408*100</f>
        <v>0</v>
      </c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1"/>
      <c r="CP408" s="21"/>
    </row>
    <row r="409" spans="1:94" s="20" customFormat="1" ht="23.25">
      <c r="A409" s="3"/>
      <c r="B409" s="3"/>
      <c r="C409" s="29" t="s">
        <v>261</v>
      </c>
      <c r="D409" s="30" t="s">
        <v>8</v>
      </c>
      <c r="E409" s="5"/>
      <c r="F409" s="3"/>
      <c r="G409" s="3"/>
      <c r="H409" s="3"/>
      <c r="I409" s="3"/>
      <c r="J409" s="3"/>
      <c r="K409" s="18"/>
      <c r="L409" s="3"/>
      <c r="M409" s="18"/>
      <c r="N409" s="3"/>
      <c r="O409" s="18"/>
      <c r="P409" s="3"/>
      <c r="Q409" s="18"/>
      <c r="R409" s="3"/>
      <c r="S409" s="18"/>
      <c r="T409" s="3"/>
      <c r="U409" s="18"/>
      <c r="V409" s="3"/>
      <c r="W409" s="18"/>
      <c r="X409" s="3"/>
      <c r="Y409" s="18"/>
      <c r="Z409" s="3"/>
      <c r="AA409" s="18"/>
      <c r="AB409" s="3"/>
      <c r="AC409" s="18"/>
      <c r="AD409" s="3"/>
      <c r="AE409" s="18"/>
      <c r="AF409" s="18"/>
      <c r="AG409" s="18"/>
      <c r="AH409" s="3"/>
      <c r="AI409" s="18"/>
      <c r="AJ409" s="3"/>
      <c r="AK409" s="18"/>
      <c r="AL409" s="3"/>
      <c r="AM409" s="18"/>
      <c r="AN409" s="3"/>
      <c r="AO409" s="3"/>
      <c r="AP409" s="3"/>
      <c r="AQ409" s="3"/>
      <c r="AR409" s="3"/>
      <c r="AS409" s="3"/>
      <c r="AT409" s="3"/>
      <c r="AU409" s="3"/>
      <c r="AV409" s="3"/>
      <c r="AW409" s="40"/>
      <c r="AX409" s="41"/>
      <c r="AY409" s="3"/>
      <c r="AZ409" s="3"/>
      <c r="BA409" s="3"/>
      <c r="BB409" s="3"/>
      <c r="BC409" s="19"/>
      <c r="BD409" s="3"/>
      <c r="BE409" s="3"/>
      <c r="BF409" s="3"/>
      <c r="BG409" s="3"/>
      <c r="BH409" s="3"/>
      <c r="BI409" s="3"/>
      <c r="BJ409" s="3"/>
      <c r="BK409" s="19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</row>
    <row r="410" spans="1:94" s="20" customFormat="1" ht="23.25">
      <c r="A410" s="3"/>
      <c r="B410" s="3"/>
      <c r="C410" s="46" t="s">
        <v>389</v>
      </c>
      <c r="D410" s="30" t="s">
        <v>440</v>
      </c>
      <c r="E410" s="5"/>
      <c r="F410" s="3"/>
      <c r="G410" s="3"/>
      <c r="H410" s="3"/>
      <c r="I410" s="3"/>
      <c r="J410" s="3"/>
      <c r="K410" s="18"/>
      <c r="L410" s="3"/>
      <c r="M410" s="18"/>
      <c r="N410" s="3"/>
      <c r="O410" s="18"/>
      <c r="P410" s="3"/>
      <c r="Q410" s="18"/>
      <c r="R410" s="3"/>
      <c r="S410" s="18"/>
      <c r="T410" s="3"/>
      <c r="U410" s="18"/>
      <c r="V410" s="3"/>
      <c r="W410" s="18"/>
      <c r="X410" s="3"/>
      <c r="Y410" s="18"/>
      <c r="Z410" s="3"/>
      <c r="AA410" s="18"/>
      <c r="AB410" s="3"/>
      <c r="AC410" s="18"/>
      <c r="AD410" s="3"/>
      <c r="AE410" s="18"/>
      <c r="AF410" s="18"/>
      <c r="AG410" s="18"/>
      <c r="AH410" s="3"/>
      <c r="AI410" s="18"/>
      <c r="AJ410" s="3"/>
      <c r="AK410" s="18"/>
      <c r="AL410" s="3"/>
      <c r="AM410" s="18"/>
      <c r="AN410" s="3"/>
      <c r="AO410" s="3"/>
      <c r="AP410" s="3"/>
      <c r="AQ410" s="3"/>
      <c r="AR410" s="3"/>
      <c r="AS410" s="3"/>
      <c r="AT410" s="3"/>
      <c r="AU410" s="3"/>
      <c r="AV410" s="3"/>
      <c r="AW410" s="40"/>
      <c r="AX410" s="41"/>
      <c r="AY410" s="3"/>
      <c r="AZ410" s="3"/>
      <c r="BA410" s="3"/>
      <c r="BB410" s="3"/>
      <c r="BC410" s="19"/>
      <c r="BD410" s="3"/>
      <c r="BE410" s="3"/>
      <c r="BF410" s="3"/>
      <c r="BG410" s="3"/>
      <c r="BH410" s="3"/>
      <c r="BI410" s="3"/>
      <c r="BJ410" s="3"/>
      <c r="BK410" s="19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</row>
    <row r="411" spans="1:94" s="20" customFormat="1" ht="23.25">
      <c r="A411" s="3"/>
      <c r="B411" s="3"/>
      <c r="C411" s="46"/>
      <c r="D411" s="30"/>
      <c r="E411" s="5"/>
      <c r="F411" s="3"/>
      <c r="G411" s="3"/>
      <c r="H411" s="3"/>
      <c r="I411" s="3"/>
      <c r="J411" s="3"/>
      <c r="K411" s="18"/>
      <c r="L411" s="3"/>
      <c r="M411" s="18"/>
      <c r="N411" s="3"/>
      <c r="O411" s="18"/>
      <c r="P411" s="3"/>
      <c r="Q411" s="18"/>
      <c r="R411" s="3"/>
      <c r="S411" s="18"/>
      <c r="T411" s="3"/>
      <c r="U411" s="18"/>
      <c r="V411" s="3"/>
      <c r="W411" s="18"/>
      <c r="X411" s="3"/>
      <c r="Y411" s="18"/>
      <c r="Z411" s="3"/>
      <c r="AA411" s="18"/>
      <c r="AB411" s="3"/>
      <c r="AC411" s="18"/>
      <c r="AD411" s="3"/>
      <c r="AE411" s="18"/>
      <c r="AF411" s="18"/>
      <c r="AG411" s="18"/>
      <c r="AH411" s="3"/>
      <c r="AI411" s="18"/>
      <c r="AJ411" s="3"/>
      <c r="AK411" s="18"/>
      <c r="AL411" s="3"/>
      <c r="AM411" s="18"/>
      <c r="AN411" s="3"/>
      <c r="AO411" s="3"/>
      <c r="AP411" s="3"/>
      <c r="AQ411" s="3"/>
      <c r="AR411" s="3"/>
      <c r="AS411" s="3"/>
      <c r="AT411" s="3"/>
      <c r="AU411" s="3"/>
      <c r="AV411" s="3"/>
      <c r="AW411" s="40"/>
      <c r="AX411" s="41"/>
      <c r="AY411" s="3"/>
      <c r="AZ411" s="3"/>
      <c r="BA411" s="3"/>
      <c r="BB411" s="3"/>
      <c r="BC411" s="19"/>
      <c r="BD411" s="3"/>
      <c r="BE411" s="3"/>
      <c r="BF411" s="3"/>
      <c r="BG411" s="3"/>
      <c r="BH411" s="3"/>
      <c r="BI411" s="3"/>
      <c r="BJ411" s="3"/>
      <c r="BK411" s="19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</row>
    <row r="412" spans="1:94" s="20" customFormat="1" ht="23.25">
      <c r="A412" s="3">
        <v>131</v>
      </c>
      <c r="B412" s="3">
        <v>40010117</v>
      </c>
      <c r="C412" s="5" t="s">
        <v>244</v>
      </c>
      <c r="D412" s="5" t="s">
        <v>163</v>
      </c>
      <c r="E412" s="5" t="s">
        <v>139</v>
      </c>
      <c r="F412" s="3">
        <v>3</v>
      </c>
      <c r="G412" s="3">
        <v>25</v>
      </c>
      <c r="H412" s="3">
        <v>1</v>
      </c>
      <c r="I412" s="3" t="s">
        <v>4</v>
      </c>
      <c r="J412" s="3">
        <v>0</v>
      </c>
      <c r="K412" s="18">
        <f>IF(J412=0,0,IF(J412&lt;10,1,IF(MOD(J412,30)&lt;10,ROUNDDOWN(J412/30,0),ROUNDUP(J412/30,0))))</f>
        <v>0</v>
      </c>
      <c r="L412" s="3">
        <v>1</v>
      </c>
      <c r="M412" s="18">
        <f>IF(L412=0,0,IF(L412&lt;10,1,IF(MOD(L412,30)&lt;10,ROUNDDOWN(L412/30,0),ROUNDUP(L412/30,0))))</f>
        <v>1</v>
      </c>
      <c r="N412" s="3">
        <v>1</v>
      </c>
      <c r="O412" s="18">
        <f>IF(N412=0,0,IF(N412&lt;10,1,IF(MOD(N412,30)&lt;10,ROUNDDOWN(N412/30,0),ROUNDUP(N412/30,0))))</f>
        <v>1</v>
      </c>
      <c r="P412" s="3">
        <v>4</v>
      </c>
      <c r="Q412" s="18">
        <f>IF(P412=0,0,IF(P412&lt;10,1,IF(MOD(P412,40)&lt;10,ROUNDDOWN(P412/40,0),ROUNDUP(P412/40,0))))</f>
        <v>1</v>
      </c>
      <c r="R412" s="3">
        <v>0</v>
      </c>
      <c r="S412" s="18">
        <f>IF(R412=0,0,IF(R412&lt;10,1,IF(MOD(R412,40)&lt;10,ROUNDDOWN(R412/40,0),ROUNDUP(R412/40,0))))</f>
        <v>0</v>
      </c>
      <c r="T412" s="3">
        <v>0</v>
      </c>
      <c r="U412" s="18">
        <f>IF(T412=0,0,IF(T412&lt;10,1,IF(MOD(T412,40)&lt;10,ROUNDDOWN(T412/40,0),ROUNDUP(T412/40,0))))</f>
        <v>0</v>
      </c>
      <c r="V412" s="3">
        <v>3</v>
      </c>
      <c r="W412" s="18">
        <f>IF(V412=0,0,IF(V412&lt;10,1,IF(MOD(V412,40)&lt;10,ROUNDDOWN(V412/40,0),ROUNDUP(V412/40,0))))</f>
        <v>1</v>
      </c>
      <c r="X412" s="3">
        <v>4</v>
      </c>
      <c r="Y412" s="18">
        <f>IF(X412=0,0,IF(X412&lt;10,1,IF(MOD(X412,40)&lt;10,ROUNDDOWN(X412/40,0),ROUNDUP(X412/40,0))))</f>
        <v>1</v>
      </c>
      <c r="Z412" s="3">
        <v>2</v>
      </c>
      <c r="AA412" s="18">
        <f>IF(Z412=0,0,IF(Z412&lt;10,1,IF(MOD(Z412,40)&lt;10,ROUNDDOWN(Z412/40,0),ROUNDUP(Z412/40,0))))</f>
        <v>1</v>
      </c>
      <c r="AB412" s="3"/>
      <c r="AC412" s="18">
        <f>IF(AB412=0,0,IF(AB412&lt;10,1,IF(MOD(AB412,40)&lt;10,ROUNDDOWN(AB412/40,0),ROUNDUP(AB412/40,0))))</f>
        <v>0</v>
      </c>
      <c r="AD412" s="3"/>
      <c r="AE412" s="18">
        <f>IF(AD412=0,0,IF(AD412&lt;10,1,IF(MOD(AD412,40)&lt;10,ROUNDDOWN(AD412/40,0),ROUNDUP(AD412/40,0))))</f>
        <v>0</v>
      </c>
      <c r="AF412" s="18"/>
      <c r="AG412" s="18">
        <f>IF(AF412=0,0,IF(AF412&lt;10,1,IF(MOD(AF412,40)&lt;10,ROUNDDOWN(AF412/40,0),ROUNDUP(AF412/40,0))))</f>
        <v>0</v>
      </c>
      <c r="AH412" s="3"/>
      <c r="AI412" s="18">
        <f>IF(AH412=0,0,IF(AH412&lt;10,1,IF(MOD(AH412,40)&lt;10,ROUNDDOWN(AH412/40,0),ROUNDUP(AH412/40,0))))</f>
        <v>0</v>
      </c>
      <c r="AJ412" s="3"/>
      <c r="AK412" s="18">
        <f>IF(AJ412=0,0,IF(AJ412&lt;10,1,IF(MOD(AJ412,40)&lt;10,ROUNDDOWN(AJ412/40,0),ROUNDUP(AJ412/40,0))))</f>
        <v>0</v>
      </c>
      <c r="AL412" s="3"/>
      <c r="AM412" s="18">
        <f>IF(AL412=0,0,IF(AL412&lt;10,1,IF(MOD(AL412,40)&lt;10,ROUNDDOWN(AL412/40,0),ROUNDUP(AL412/40,0))))</f>
        <v>0</v>
      </c>
      <c r="AN412" s="3">
        <f>SUM(J412+L412+N412+P412+R412+T412+V412+X412+Z412+AB412+AD412+AF412+AH412+AJ412+AL412)</f>
        <v>15</v>
      </c>
      <c r="AO412" s="3">
        <f>SUM(K412+M412+O412+Q412+S412+U412+W412+Y412+AA412+AC412+AE412+AG412+AI412+AK412+AM412)</f>
        <v>6</v>
      </c>
      <c r="AP412" s="3">
        <v>1</v>
      </c>
      <c r="AQ412" s="3">
        <v>1</v>
      </c>
      <c r="AR412" s="3">
        <f>SUM(AP412:AQ412)</f>
        <v>2</v>
      </c>
      <c r="AS412" s="3">
        <v>0</v>
      </c>
      <c r="AT412" s="3">
        <v>1</v>
      </c>
      <c r="AU412" s="3">
        <v>1</v>
      </c>
      <c r="AV412" s="3">
        <v>0</v>
      </c>
      <c r="AW412" s="40">
        <f>IF(AN412&lt;=0,0,IF(AN412&lt;=359,1,IF(AN412&lt;=719,2,IF(AN412&lt;=1079,3,IF(AN412&lt;=1679,4,IF(AN412&lt;=1680,5,IF(AN412&lt;=1680,1,5)))))))</f>
        <v>1</v>
      </c>
      <c r="AX412" s="41">
        <f>IF(AN412&gt;120,ROUND(((((K412+M412+O412)*30)+(J412+L412+N412))/50+(((Q412+S412+U412+W412+Y412+AA412)*40)+(P412+R412+T412+V412+X412+Z412))/50+(AC412+AE412+AG412+AI412+AK412+AM412)*2),0),IF((J412+L412+N412+P412+R412+T412+V412+X412+Z412)&lt;=0,0,IF((J412+L412+N412+P412+R412+T412+V412+X412+Z412)&lt;=20,1,IF((J412+L412+N412+P412+R412+T412+V412+X412+Z412)&lt;=40,2,IF((J412+L412+N412+P412+R412+T412+V412+X412+Z412)&lt;=60,3,IF((J412+L412+N412+P412+R412+T412+V412+X412+Z412)&lt;=80,4,IF((J412+L412+N412+P412+R412+T412+V412+X412+Z412)&lt;=100,5,IF((J412+L412+N412+P412+R412+T412+V412+X412+Z412)&lt;=120,6,0)))))))+((AC412+AE412+AG412+AI412+AK412+AM412)*2))</f>
        <v>1</v>
      </c>
      <c r="AY412" s="3">
        <f>SUM(AW412:AX412)</f>
        <v>2</v>
      </c>
      <c r="AZ412" s="3">
        <f>SUM(AP412)-AW412</f>
        <v>0</v>
      </c>
      <c r="BA412" s="3">
        <f>SUM(AQ412)-AX412</f>
        <v>0</v>
      </c>
      <c r="BB412" s="3">
        <f>SUM(AR412)-AY412</f>
        <v>0</v>
      </c>
      <c r="BC412" s="19">
        <f>SUM(BB412)/AY412*100</f>
        <v>0</v>
      </c>
      <c r="BD412" s="3"/>
      <c r="BE412" s="3"/>
      <c r="BF412" s="3"/>
      <c r="BG412" s="3"/>
      <c r="BH412" s="3"/>
      <c r="BI412" s="3"/>
      <c r="BJ412" s="3">
        <f>BB412+BE412+BF412+BG412+BH412+BI412-BD412</f>
        <v>0</v>
      </c>
      <c r="BK412" s="19">
        <f>SUM(BJ412)/AY412*100</f>
        <v>0</v>
      </c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</row>
    <row r="413" spans="1:94" s="20" customFormat="1" ht="23.25">
      <c r="A413" s="3"/>
      <c r="B413" s="3"/>
      <c r="C413" s="29" t="s">
        <v>261</v>
      </c>
      <c r="D413" s="30" t="s">
        <v>263</v>
      </c>
      <c r="E413" s="5"/>
      <c r="F413" s="3"/>
      <c r="G413" s="3"/>
      <c r="H413" s="3"/>
      <c r="I413" s="3"/>
      <c r="J413" s="3"/>
      <c r="K413" s="18"/>
      <c r="L413" s="3"/>
      <c r="M413" s="18"/>
      <c r="N413" s="3"/>
      <c r="O413" s="18"/>
      <c r="P413" s="3"/>
      <c r="Q413" s="18"/>
      <c r="R413" s="3"/>
      <c r="S413" s="18"/>
      <c r="T413" s="3"/>
      <c r="U413" s="18"/>
      <c r="V413" s="3"/>
      <c r="W413" s="18"/>
      <c r="X413" s="3"/>
      <c r="Y413" s="18"/>
      <c r="Z413" s="3"/>
      <c r="AA413" s="18"/>
      <c r="AB413" s="3"/>
      <c r="AC413" s="18"/>
      <c r="AD413" s="3"/>
      <c r="AE413" s="18"/>
      <c r="AF413" s="18"/>
      <c r="AG413" s="18"/>
      <c r="AH413" s="3"/>
      <c r="AI413" s="18"/>
      <c r="AJ413" s="3"/>
      <c r="AK413" s="18"/>
      <c r="AL413" s="3"/>
      <c r="AM413" s="18"/>
      <c r="AN413" s="3"/>
      <c r="AO413" s="3"/>
      <c r="AP413" s="3"/>
      <c r="AQ413" s="3"/>
      <c r="AR413" s="3"/>
      <c r="AS413" s="3"/>
      <c r="AT413" s="3"/>
      <c r="AU413" s="3"/>
      <c r="AV413" s="3"/>
      <c r="AW413" s="40"/>
      <c r="AX413" s="41"/>
      <c r="AY413" s="3"/>
      <c r="AZ413" s="3"/>
      <c r="BA413" s="3"/>
      <c r="BB413" s="3"/>
      <c r="BC413" s="19"/>
      <c r="BD413" s="3"/>
      <c r="BE413" s="3"/>
      <c r="BF413" s="3"/>
      <c r="BG413" s="3"/>
      <c r="BH413" s="3"/>
      <c r="BI413" s="3"/>
      <c r="BJ413" s="3"/>
      <c r="BK413" s="19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</row>
    <row r="414" spans="1:94" s="20" customFormat="1" ht="23.25">
      <c r="A414" s="3"/>
      <c r="B414" s="3"/>
      <c r="C414" s="46" t="s">
        <v>389</v>
      </c>
      <c r="D414" s="30" t="s">
        <v>402</v>
      </c>
      <c r="E414" s="5"/>
      <c r="F414" s="3"/>
      <c r="G414" s="3"/>
      <c r="H414" s="3"/>
      <c r="I414" s="3"/>
      <c r="J414" s="3"/>
      <c r="K414" s="18"/>
      <c r="L414" s="3"/>
      <c r="M414" s="18"/>
      <c r="N414" s="3"/>
      <c r="O414" s="18"/>
      <c r="P414" s="3"/>
      <c r="Q414" s="18"/>
      <c r="R414" s="3"/>
      <c r="S414" s="18"/>
      <c r="T414" s="3"/>
      <c r="U414" s="18"/>
      <c r="V414" s="3"/>
      <c r="W414" s="18"/>
      <c r="X414" s="3"/>
      <c r="Y414" s="18"/>
      <c r="Z414" s="3"/>
      <c r="AA414" s="18"/>
      <c r="AB414" s="3"/>
      <c r="AC414" s="18"/>
      <c r="AD414" s="3"/>
      <c r="AE414" s="18"/>
      <c r="AF414" s="18"/>
      <c r="AG414" s="18"/>
      <c r="AH414" s="3"/>
      <c r="AI414" s="18"/>
      <c r="AJ414" s="3"/>
      <c r="AK414" s="18"/>
      <c r="AL414" s="3"/>
      <c r="AM414" s="18"/>
      <c r="AN414" s="3"/>
      <c r="AO414" s="3"/>
      <c r="AP414" s="3"/>
      <c r="AQ414" s="3"/>
      <c r="AR414" s="3"/>
      <c r="AS414" s="3"/>
      <c r="AT414" s="3"/>
      <c r="AU414" s="3"/>
      <c r="AV414" s="3"/>
      <c r="AW414" s="40"/>
      <c r="AX414" s="41"/>
      <c r="AY414" s="3"/>
      <c r="AZ414" s="3"/>
      <c r="BA414" s="3"/>
      <c r="BB414" s="3"/>
      <c r="BC414" s="19"/>
      <c r="BD414" s="3"/>
      <c r="BE414" s="3"/>
      <c r="BF414" s="3"/>
      <c r="BG414" s="3"/>
      <c r="BH414" s="3"/>
      <c r="BI414" s="3"/>
      <c r="BJ414" s="3"/>
      <c r="BK414" s="19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1"/>
      <c r="CP414" s="21"/>
    </row>
    <row r="415" spans="1:94" s="20" customFormat="1" ht="23.25">
      <c r="A415" s="3">
        <v>132</v>
      </c>
      <c r="B415" s="3">
        <v>40010072</v>
      </c>
      <c r="C415" s="5" t="s">
        <v>247</v>
      </c>
      <c r="D415" s="5" t="s">
        <v>180</v>
      </c>
      <c r="E415" s="5" t="s">
        <v>139</v>
      </c>
      <c r="F415" s="3">
        <v>4</v>
      </c>
      <c r="G415" s="3">
        <v>12</v>
      </c>
      <c r="H415" s="3">
        <v>4</v>
      </c>
      <c r="I415" s="3" t="s">
        <v>4</v>
      </c>
      <c r="J415" s="3">
        <v>0</v>
      </c>
      <c r="K415" s="18">
        <f>IF(J415=0,0,IF(J415&lt;10,1,IF(MOD(J415,30)&lt;10,ROUNDDOWN(J415/30,0),ROUNDUP(J415/30,0))))</f>
        <v>0</v>
      </c>
      <c r="L415" s="3">
        <v>0</v>
      </c>
      <c r="M415" s="18">
        <f>IF(L415=0,0,IF(L415&lt;10,1,IF(MOD(L415,30)&lt;10,ROUNDDOWN(L415/30,0),ROUNDUP(L415/30,0))))</f>
        <v>0</v>
      </c>
      <c r="N415" s="3">
        <v>0</v>
      </c>
      <c r="O415" s="18">
        <f>IF(N415=0,0,IF(N415&lt;10,1,IF(MOD(N415,30)&lt;10,ROUNDDOWN(N415/30,0),ROUNDUP(N415/30,0))))</f>
        <v>0</v>
      </c>
      <c r="P415" s="3">
        <v>0</v>
      </c>
      <c r="Q415" s="18">
        <f>IF(P415=0,0,IF(P415&lt;10,1,IF(MOD(P415,40)&lt;10,ROUNDDOWN(P415/40,0),ROUNDUP(P415/40,0))))</f>
        <v>0</v>
      </c>
      <c r="R415" s="3">
        <v>2</v>
      </c>
      <c r="S415" s="18">
        <f>IF(R415=0,0,IF(R415&lt;10,1,IF(MOD(R415,40)&lt;10,ROUNDDOWN(R415/40,0),ROUNDUP(R415/40,0))))</f>
        <v>1</v>
      </c>
      <c r="T415" s="3">
        <v>4</v>
      </c>
      <c r="U415" s="18">
        <f>IF(T415=0,0,IF(T415&lt;10,1,IF(MOD(T415,40)&lt;10,ROUNDDOWN(T415/40,0),ROUNDUP(T415/40,0))))</f>
        <v>1</v>
      </c>
      <c r="V415" s="3">
        <v>2</v>
      </c>
      <c r="W415" s="18">
        <f>IF(V415=0,0,IF(V415&lt;10,1,IF(MOD(V415,40)&lt;10,ROUNDDOWN(V415/40,0),ROUNDUP(V415/40,0))))</f>
        <v>1</v>
      </c>
      <c r="X415" s="3">
        <v>3</v>
      </c>
      <c r="Y415" s="18">
        <f>IF(X415=0,0,IF(X415&lt;10,1,IF(MOD(X415,40)&lt;10,ROUNDDOWN(X415/40,0),ROUNDUP(X415/40,0))))</f>
        <v>1</v>
      </c>
      <c r="Z415" s="3">
        <v>2</v>
      </c>
      <c r="AA415" s="18">
        <f>IF(Z415=0,0,IF(Z415&lt;10,1,IF(MOD(Z415,40)&lt;10,ROUNDDOWN(Z415/40,0),ROUNDUP(Z415/40,0))))</f>
        <v>1</v>
      </c>
      <c r="AB415" s="3"/>
      <c r="AC415" s="18">
        <f>IF(AB415=0,0,IF(AB415&lt;10,1,IF(MOD(AB415,40)&lt;10,ROUNDDOWN(AB415/40,0),ROUNDUP(AB415/40,0))))</f>
        <v>0</v>
      </c>
      <c r="AD415" s="3"/>
      <c r="AE415" s="18">
        <f>IF(AD415=0,0,IF(AD415&lt;10,1,IF(MOD(AD415,40)&lt;10,ROUNDDOWN(AD415/40,0),ROUNDUP(AD415/40,0))))</f>
        <v>0</v>
      </c>
      <c r="AF415" s="18"/>
      <c r="AG415" s="18">
        <f>IF(AF415=0,0,IF(AF415&lt;10,1,IF(MOD(AF415,40)&lt;10,ROUNDDOWN(AF415/40,0),ROUNDUP(AF415/40,0))))</f>
        <v>0</v>
      </c>
      <c r="AH415" s="3"/>
      <c r="AI415" s="18">
        <f>IF(AH415=0,0,IF(AH415&lt;10,1,IF(MOD(AH415,40)&lt;10,ROUNDDOWN(AH415/40,0),ROUNDUP(AH415/40,0))))</f>
        <v>0</v>
      </c>
      <c r="AJ415" s="3"/>
      <c r="AK415" s="18">
        <f>IF(AJ415=0,0,IF(AJ415&lt;10,1,IF(MOD(AJ415,40)&lt;10,ROUNDDOWN(AJ415/40,0),ROUNDUP(AJ415/40,0))))</f>
        <v>0</v>
      </c>
      <c r="AL415" s="3"/>
      <c r="AM415" s="18">
        <f>IF(AL415=0,0,IF(AL415&lt;10,1,IF(MOD(AL415,40)&lt;10,ROUNDDOWN(AL415/40,0),ROUNDUP(AL415/40,0))))</f>
        <v>0</v>
      </c>
      <c r="AN415" s="3">
        <f>SUM(J415+L415+N415+P415+R415+T415+V415+X415+Z415+AB415+AD415+AF415+AH415+AJ415+AL415)</f>
        <v>13</v>
      </c>
      <c r="AO415" s="3">
        <f>SUM(K415+M415+O415+Q415+S415+U415+W415+Y415+AA415+AC415+AE415+AG415+AI415+AK415+AM415)</f>
        <v>5</v>
      </c>
      <c r="AP415" s="3">
        <v>1</v>
      </c>
      <c r="AQ415" s="3">
        <v>1</v>
      </c>
      <c r="AR415" s="3">
        <f>SUM(AP415:AQ415)</f>
        <v>2</v>
      </c>
      <c r="AS415" s="3">
        <v>0</v>
      </c>
      <c r="AT415" s="3">
        <v>1</v>
      </c>
      <c r="AU415" s="3">
        <v>1</v>
      </c>
      <c r="AV415" s="3">
        <v>0</v>
      </c>
      <c r="AW415" s="40">
        <f>IF(AN415&lt;=0,0,IF(AN415&lt;=359,1,IF(AN415&lt;=719,2,IF(AN415&lt;=1079,3,IF(AN415&lt;=1679,4,IF(AN415&lt;=1680,5,IF(AN415&lt;=1680,1,5)))))))</f>
        <v>1</v>
      </c>
      <c r="AX415" s="41">
        <f>IF(AN415&gt;120,ROUND(((((K415+M415+O415)*30)+(J415+L415+N415))/50+(((Q415+S415+U415+W415+Y415+AA415)*40)+(P415+R415+T415+V415+X415+Z415))/50+(AC415+AE415+AG415+AI415+AK415+AM415)*2),0),IF((J415+L415+N415+P415+R415+T415+V415+X415+Z415)&lt;=0,0,IF((J415+L415+N415+P415+R415+T415+V415+X415+Z415)&lt;=20,1,IF((J415+L415+N415+P415+R415+T415+V415+X415+Z415)&lt;=40,2,IF((J415+L415+N415+P415+R415+T415+V415+X415+Z415)&lt;=60,3,IF((J415+L415+N415+P415+R415+T415+V415+X415+Z415)&lt;=80,4,IF((J415+L415+N415+P415+R415+T415+V415+X415+Z415)&lt;=100,5,IF((J415+L415+N415+P415+R415+T415+V415+X415+Z415)&lt;=120,6,0)))))))+((AC415+AE415+AG415+AI415+AK415+AM415)*2))</f>
        <v>1</v>
      </c>
      <c r="AY415" s="3">
        <f>SUM(AW415:AX415)</f>
        <v>2</v>
      </c>
      <c r="AZ415" s="3">
        <f>SUM(AP415)-AW415</f>
        <v>0</v>
      </c>
      <c r="BA415" s="3">
        <f>SUM(AQ415)-AX415</f>
        <v>0</v>
      </c>
      <c r="BB415" s="3">
        <f>SUM(AR415)-AY415</f>
        <v>0</v>
      </c>
      <c r="BC415" s="19">
        <f>SUM(BB415)/AY415*100</f>
        <v>0</v>
      </c>
      <c r="BD415" s="3"/>
      <c r="BE415" s="3"/>
      <c r="BF415" s="3"/>
      <c r="BG415" s="3"/>
      <c r="BH415" s="3"/>
      <c r="BI415" s="3"/>
      <c r="BJ415" s="3">
        <f>BB415+BE415+BF415+BG415+BH415+BI415-BD415</f>
        <v>0</v>
      </c>
      <c r="BK415" s="19">
        <f>SUM(BJ415)/AY415*100</f>
        <v>0</v>
      </c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1"/>
      <c r="CP415" s="21"/>
    </row>
    <row r="416" spans="1:94" s="20" customFormat="1" ht="23.25">
      <c r="A416" s="3"/>
      <c r="B416" s="3"/>
      <c r="C416" s="29" t="s">
        <v>261</v>
      </c>
      <c r="D416" s="30" t="s">
        <v>322</v>
      </c>
      <c r="E416" s="5"/>
      <c r="F416" s="3"/>
      <c r="G416" s="3"/>
      <c r="H416" s="3"/>
      <c r="I416" s="3"/>
      <c r="J416" s="3"/>
      <c r="K416" s="18"/>
      <c r="L416" s="3"/>
      <c r="M416" s="18"/>
      <c r="N416" s="3"/>
      <c r="O416" s="18"/>
      <c r="P416" s="3"/>
      <c r="Q416" s="18"/>
      <c r="R416" s="3"/>
      <c r="S416" s="18"/>
      <c r="T416" s="3"/>
      <c r="U416" s="18"/>
      <c r="V416" s="3"/>
      <c r="W416" s="18"/>
      <c r="X416" s="3"/>
      <c r="Y416" s="18"/>
      <c r="Z416" s="3"/>
      <c r="AA416" s="18"/>
      <c r="AB416" s="3"/>
      <c r="AC416" s="18"/>
      <c r="AD416" s="3"/>
      <c r="AE416" s="18"/>
      <c r="AF416" s="18"/>
      <c r="AG416" s="18"/>
      <c r="AH416" s="3"/>
      <c r="AI416" s="18"/>
      <c r="AJ416" s="3"/>
      <c r="AK416" s="18"/>
      <c r="AL416" s="3"/>
      <c r="AM416" s="18"/>
      <c r="AN416" s="3"/>
      <c r="AO416" s="3"/>
      <c r="AP416" s="3"/>
      <c r="AQ416" s="3"/>
      <c r="AR416" s="3"/>
      <c r="AS416" s="3"/>
      <c r="AT416" s="3"/>
      <c r="AU416" s="3"/>
      <c r="AV416" s="3"/>
      <c r="AW416" s="40"/>
      <c r="AX416" s="41"/>
      <c r="AY416" s="3"/>
      <c r="AZ416" s="3"/>
      <c r="BA416" s="3"/>
      <c r="BB416" s="3"/>
      <c r="BC416" s="19"/>
      <c r="BD416" s="3"/>
      <c r="BE416" s="3"/>
      <c r="BF416" s="3"/>
      <c r="BG416" s="3"/>
      <c r="BH416" s="3"/>
      <c r="BI416" s="3"/>
      <c r="BJ416" s="3"/>
      <c r="BK416" s="19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1"/>
      <c r="CP416" s="21"/>
    </row>
    <row r="417" spans="1:94" s="20" customFormat="1" ht="23.25">
      <c r="A417" s="3"/>
      <c r="B417" s="3"/>
      <c r="C417" s="46" t="s">
        <v>389</v>
      </c>
      <c r="D417" s="30" t="s">
        <v>412</v>
      </c>
      <c r="E417" s="5"/>
      <c r="F417" s="3"/>
      <c r="G417" s="3"/>
      <c r="H417" s="3"/>
      <c r="I417" s="3"/>
      <c r="J417" s="3"/>
      <c r="K417" s="18"/>
      <c r="L417" s="3"/>
      <c r="M417" s="18"/>
      <c r="N417" s="3"/>
      <c r="O417" s="18"/>
      <c r="P417" s="3"/>
      <c r="Q417" s="18"/>
      <c r="R417" s="3"/>
      <c r="S417" s="18"/>
      <c r="T417" s="3"/>
      <c r="U417" s="18"/>
      <c r="V417" s="3"/>
      <c r="W417" s="18"/>
      <c r="X417" s="3"/>
      <c r="Y417" s="18"/>
      <c r="Z417" s="3"/>
      <c r="AA417" s="18"/>
      <c r="AB417" s="3"/>
      <c r="AC417" s="18"/>
      <c r="AD417" s="3"/>
      <c r="AE417" s="18"/>
      <c r="AF417" s="18"/>
      <c r="AG417" s="18"/>
      <c r="AH417" s="3"/>
      <c r="AI417" s="18"/>
      <c r="AJ417" s="3"/>
      <c r="AK417" s="18"/>
      <c r="AL417" s="3"/>
      <c r="AM417" s="18"/>
      <c r="AN417" s="3"/>
      <c r="AO417" s="3"/>
      <c r="AP417" s="3"/>
      <c r="AQ417" s="3"/>
      <c r="AR417" s="3"/>
      <c r="AS417" s="3"/>
      <c r="AT417" s="3"/>
      <c r="AU417" s="3"/>
      <c r="AV417" s="3"/>
      <c r="AW417" s="40"/>
      <c r="AX417" s="41"/>
      <c r="AY417" s="3"/>
      <c r="AZ417" s="3"/>
      <c r="BA417" s="3"/>
      <c r="BB417" s="3"/>
      <c r="BC417" s="19"/>
      <c r="BD417" s="3"/>
      <c r="BE417" s="3"/>
      <c r="BF417" s="3"/>
      <c r="BG417" s="3"/>
      <c r="BH417" s="3"/>
      <c r="BI417" s="3"/>
      <c r="BJ417" s="3"/>
      <c r="BK417" s="19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1"/>
      <c r="CP417" s="21"/>
    </row>
    <row r="418" spans="1:94" s="20" customFormat="1" ht="23.25">
      <c r="A418" s="3">
        <v>133</v>
      </c>
      <c r="B418" s="3">
        <v>40010108</v>
      </c>
      <c r="C418" s="5" t="s">
        <v>239</v>
      </c>
      <c r="D418" s="5" t="s">
        <v>173</v>
      </c>
      <c r="E418" s="5" t="s">
        <v>139</v>
      </c>
      <c r="F418" s="3">
        <v>1</v>
      </c>
      <c r="G418" s="3">
        <v>13</v>
      </c>
      <c r="H418" s="3">
        <v>1</v>
      </c>
      <c r="I418" s="3" t="s">
        <v>4</v>
      </c>
      <c r="J418" s="3">
        <v>0</v>
      </c>
      <c r="K418" s="18">
        <f>IF(J418=0,0,IF(J418&lt;10,1,IF(MOD(J418,30)&lt;10,ROUNDDOWN(J418/30,0),ROUNDUP(J418/30,0))))</f>
        <v>0</v>
      </c>
      <c r="L418" s="3">
        <v>0</v>
      </c>
      <c r="M418" s="18">
        <f>IF(L418=0,0,IF(L418&lt;10,1,IF(MOD(L418,30)&lt;10,ROUNDDOWN(L418/30,0),ROUNDUP(L418/30,0))))</f>
        <v>0</v>
      </c>
      <c r="N418" s="3">
        <v>0</v>
      </c>
      <c r="O418" s="18">
        <f>IF(N418=0,0,IF(N418&lt;10,1,IF(MOD(N418,30)&lt;10,ROUNDDOWN(N418/30,0),ROUNDUP(N418/30,0))))</f>
        <v>0</v>
      </c>
      <c r="P418" s="3">
        <v>0</v>
      </c>
      <c r="Q418" s="18">
        <f>IF(P418=0,0,IF(P418&lt;10,1,IF(MOD(P418,40)&lt;10,ROUNDDOWN(P418/40,0),ROUNDUP(P418/40,0))))</f>
        <v>0</v>
      </c>
      <c r="R418" s="3">
        <v>0</v>
      </c>
      <c r="S418" s="18">
        <f>IF(R418=0,0,IF(R418&lt;10,1,IF(MOD(R418,40)&lt;10,ROUNDDOWN(R418/40,0),ROUNDUP(R418/40,0))))</f>
        <v>0</v>
      </c>
      <c r="T418" s="3">
        <v>3</v>
      </c>
      <c r="U418" s="18">
        <f>IF(T418=0,0,IF(T418&lt;10,1,IF(MOD(T418,40)&lt;10,ROUNDDOWN(T418/40,0),ROUNDUP(T418/40,0))))</f>
        <v>1</v>
      </c>
      <c r="V418" s="3">
        <v>2</v>
      </c>
      <c r="W418" s="18">
        <f>IF(V418=0,0,IF(V418&lt;10,1,IF(MOD(V418,40)&lt;10,ROUNDDOWN(V418/40,0),ROUNDUP(V418/40,0))))</f>
        <v>1</v>
      </c>
      <c r="X418" s="3">
        <v>4</v>
      </c>
      <c r="Y418" s="18">
        <f>IF(X418=0,0,IF(X418&lt;10,1,IF(MOD(X418,40)&lt;10,ROUNDDOWN(X418/40,0),ROUNDUP(X418/40,0))))</f>
        <v>1</v>
      </c>
      <c r="Z418" s="3">
        <v>1</v>
      </c>
      <c r="AA418" s="18">
        <f>IF(Z418=0,0,IF(Z418&lt;10,1,IF(MOD(Z418,40)&lt;10,ROUNDDOWN(Z418/40,0),ROUNDUP(Z418/40,0))))</f>
        <v>1</v>
      </c>
      <c r="AB418" s="3"/>
      <c r="AC418" s="18">
        <f>IF(AB418=0,0,IF(AB418&lt;10,1,IF(MOD(AB418,40)&lt;10,ROUNDDOWN(AB418/40,0),ROUNDUP(AB418/40,0))))</f>
        <v>0</v>
      </c>
      <c r="AD418" s="3"/>
      <c r="AE418" s="18">
        <f>IF(AD418=0,0,IF(AD418&lt;10,1,IF(MOD(AD418,40)&lt;10,ROUNDDOWN(AD418/40,0),ROUNDUP(AD418/40,0))))</f>
        <v>0</v>
      </c>
      <c r="AF418" s="18"/>
      <c r="AG418" s="18">
        <f>IF(AF418=0,0,IF(AF418&lt;10,1,IF(MOD(AF418,40)&lt;10,ROUNDDOWN(AF418/40,0),ROUNDUP(AF418/40,0))))</f>
        <v>0</v>
      </c>
      <c r="AH418" s="3"/>
      <c r="AI418" s="18">
        <f>IF(AH418=0,0,IF(AH418&lt;10,1,IF(MOD(AH418,40)&lt;10,ROUNDDOWN(AH418/40,0),ROUNDUP(AH418/40,0))))</f>
        <v>0</v>
      </c>
      <c r="AJ418" s="3"/>
      <c r="AK418" s="18">
        <f>IF(AJ418=0,0,IF(AJ418&lt;10,1,IF(MOD(AJ418,40)&lt;10,ROUNDDOWN(AJ418/40,0),ROUNDUP(AJ418/40,0))))</f>
        <v>0</v>
      </c>
      <c r="AL418" s="3"/>
      <c r="AM418" s="18">
        <f>IF(AL418=0,0,IF(AL418&lt;10,1,IF(MOD(AL418,40)&lt;10,ROUNDDOWN(AL418/40,0),ROUNDUP(AL418/40,0))))</f>
        <v>0</v>
      </c>
      <c r="AN418" s="3">
        <f>SUM(J418+L418+N418+P418+R418+T418+V418+X418+Z418+AB418+AD418+AF418+AH418+AJ418+AL418)</f>
        <v>10</v>
      </c>
      <c r="AO418" s="3">
        <f>SUM(K418+M418+O418+Q418+S418+U418+W418+Y418+AA418+AC418+AE418+AG418+AI418+AK418+AM418)</f>
        <v>4</v>
      </c>
      <c r="AP418" s="3">
        <v>1</v>
      </c>
      <c r="AQ418" s="3">
        <v>1</v>
      </c>
      <c r="AR418" s="3">
        <f>SUM(AP418:AQ418)</f>
        <v>2</v>
      </c>
      <c r="AS418" s="3">
        <v>1</v>
      </c>
      <c r="AT418" s="3">
        <v>0</v>
      </c>
      <c r="AU418" s="3">
        <v>1</v>
      </c>
      <c r="AV418" s="3">
        <v>0</v>
      </c>
      <c r="AW418" s="40">
        <f>IF(AN418&lt;=0,0,IF(AN418&lt;=359,1,IF(AN418&lt;=719,2,IF(AN418&lt;=1079,3,IF(AN418&lt;=1679,4,IF(AN418&lt;=1680,5,IF(AN418&lt;=1680,1,5)))))))</f>
        <v>1</v>
      </c>
      <c r="AX418" s="41">
        <f>IF(AN418&gt;120,ROUND(((((K418+M418+O418)*30)+(J418+L418+N418))/50+(((Q418+S418+U418+W418+Y418+AA418)*40)+(P418+R418+T418+V418+X418+Z418))/50+(AC418+AE418+AG418+AI418+AK418+AM418)*2),0),IF((J418+L418+N418+P418+R418+T418+V418+X418+Z418)&lt;=0,0,IF((J418+L418+N418+P418+R418+T418+V418+X418+Z418)&lt;=20,1,IF((J418+L418+N418+P418+R418+T418+V418+X418+Z418)&lt;=40,2,IF((J418+L418+N418+P418+R418+T418+V418+X418+Z418)&lt;=60,3,IF((J418+L418+N418+P418+R418+T418+V418+X418+Z418)&lt;=80,4,IF((J418+L418+N418+P418+R418+T418+V418+X418+Z418)&lt;=100,5,IF((J418+L418+N418+P418+R418+T418+V418+X418+Z418)&lt;=120,6,0)))))))+((AC418+AE418+AG418+AI418+AK418+AM418)*2))</f>
        <v>1</v>
      </c>
      <c r="AY418" s="3">
        <f>SUM(AW418:AX418)</f>
        <v>2</v>
      </c>
      <c r="AZ418" s="3">
        <f>SUM(AP418)-AW418</f>
        <v>0</v>
      </c>
      <c r="BA418" s="3">
        <f>SUM(AQ418)-AX418</f>
        <v>0</v>
      </c>
      <c r="BB418" s="3">
        <f>SUM(AR418)-AY418</f>
        <v>0</v>
      </c>
      <c r="BC418" s="19">
        <f>SUM(BB418)/AY418*100</f>
        <v>0</v>
      </c>
      <c r="BD418" s="3"/>
      <c r="BE418" s="3"/>
      <c r="BF418" s="3"/>
      <c r="BG418" s="3"/>
      <c r="BH418" s="3"/>
      <c r="BI418" s="3"/>
      <c r="BJ418" s="3">
        <f>BB418+BE418+BF418+BG418+BH418+BI418-BD418</f>
        <v>0</v>
      </c>
      <c r="BK418" s="19">
        <f>SUM(BJ418)/AY418*100</f>
        <v>0</v>
      </c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1"/>
      <c r="CP418" s="21"/>
    </row>
    <row r="419" spans="1:94" s="20" customFormat="1" ht="23.25">
      <c r="A419" s="3"/>
      <c r="B419" s="3"/>
      <c r="C419" s="29" t="s">
        <v>261</v>
      </c>
      <c r="D419" s="30" t="s">
        <v>8</v>
      </c>
      <c r="E419" s="5"/>
      <c r="F419" s="3"/>
      <c r="G419" s="3"/>
      <c r="H419" s="3"/>
      <c r="I419" s="3"/>
      <c r="J419" s="3"/>
      <c r="K419" s="18"/>
      <c r="L419" s="3"/>
      <c r="M419" s="18"/>
      <c r="N419" s="3"/>
      <c r="O419" s="18"/>
      <c r="P419" s="3"/>
      <c r="Q419" s="18"/>
      <c r="R419" s="3"/>
      <c r="S419" s="18"/>
      <c r="T419" s="3"/>
      <c r="U419" s="18"/>
      <c r="V419" s="3"/>
      <c r="W419" s="18"/>
      <c r="X419" s="3"/>
      <c r="Y419" s="18"/>
      <c r="Z419" s="3"/>
      <c r="AA419" s="18"/>
      <c r="AB419" s="3"/>
      <c r="AC419" s="18"/>
      <c r="AD419" s="3"/>
      <c r="AE419" s="18"/>
      <c r="AF419" s="18"/>
      <c r="AG419" s="18"/>
      <c r="AH419" s="3"/>
      <c r="AI419" s="18"/>
      <c r="AJ419" s="3"/>
      <c r="AK419" s="18"/>
      <c r="AL419" s="3"/>
      <c r="AM419" s="18"/>
      <c r="AN419" s="3"/>
      <c r="AO419" s="3"/>
      <c r="AP419" s="3"/>
      <c r="AQ419" s="3"/>
      <c r="AR419" s="3"/>
      <c r="AS419" s="3"/>
      <c r="AT419" s="3"/>
      <c r="AU419" s="3"/>
      <c r="AV419" s="3"/>
      <c r="AW419" s="40"/>
      <c r="AX419" s="41"/>
      <c r="AY419" s="3"/>
      <c r="AZ419" s="3"/>
      <c r="BA419" s="3"/>
      <c r="BB419" s="3"/>
      <c r="BC419" s="19"/>
      <c r="BD419" s="3"/>
      <c r="BE419" s="3"/>
      <c r="BF419" s="3"/>
      <c r="BG419" s="3"/>
      <c r="BH419" s="3"/>
      <c r="BI419" s="3"/>
      <c r="BJ419" s="3"/>
      <c r="BK419" s="19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1"/>
      <c r="CP419" s="21"/>
    </row>
    <row r="420" spans="1:94" s="20" customFormat="1" ht="23.25">
      <c r="A420" s="3"/>
      <c r="B420" s="3"/>
      <c r="C420" s="46" t="s">
        <v>389</v>
      </c>
      <c r="D420" s="30" t="s">
        <v>433</v>
      </c>
      <c r="E420" s="5"/>
      <c r="F420" s="3"/>
      <c r="G420" s="3"/>
      <c r="H420" s="3"/>
      <c r="I420" s="3"/>
      <c r="J420" s="3"/>
      <c r="K420" s="18"/>
      <c r="L420" s="3"/>
      <c r="M420" s="18"/>
      <c r="N420" s="3"/>
      <c r="O420" s="18"/>
      <c r="P420" s="3"/>
      <c r="Q420" s="18"/>
      <c r="R420" s="3"/>
      <c r="S420" s="18"/>
      <c r="T420" s="3"/>
      <c r="U420" s="18"/>
      <c r="V420" s="3"/>
      <c r="W420" s="18"/>
      <c r="X420" s="3"/>
      <c r="Y420" s="18"/>
      <c r="Z420" s="3"/>
      <c r="AA420" s="18"/>
      <c r="AB420" s="3"/>
      <c r="AC420" s="18"/>
      <c r="AD420" s="3"/>
      <c r="AE420" s="18"/>
      <c r="AF420" s="18"/>
      <c r="AG420" s="18"/>
      <c r="AH420" s="3"/>
      <c r="AI420" s="18"/>
      <c r="AJ420" s="3"/>
      <c r="AK420" s="18"/>
      <c r="AL420" s="3"/>
      <c r="AM420" s="18"/>
      <c r="AN420" s="3"/>
      <c r="AO420" s="3"/>
      <c r="AP420" s="3"/>
      <c r="AQ420" s="3"/>
      <c r="AR420" s="3"/>
      <c r="AS420" s="3"/>
      <c r="AT420" s="3"/>
      <c r="AU420" s="3"/>
      <c r="AV420" s="3"/>
      <c r="AW420" s="40"/>
      <c r="AX420" s="41"/>
      <c r="AY420" s="3"/>
      <c r="AZ420" s="3"/>
      <c r="BA420" s="3"/>
      <c r="BB420" s="3"/>
      <c r="BC420" s="19"/>
      <c r="BD420" s="3"/>
      <c r="BE420" s="3"/>
      <c r="BF420" s="3"/>
      <c r="BG420" s="3"/>
      <c r="BH420" s="3"/>
      <c r="BI420" s="3"/>
      <c r="BJ420" s="3"/>
      <c r="BK420" s="19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1"/>
      <c r="CP420" s="21"/>
    </row>
    <row r="421" spans="1:94" s="20" customFormat="1" ht="23.25">
      <c r="A421" s="3">
        <v>134</v>
      </c>
      <c r="B421" s="3">
        <v>40010112</v>
      </c>
      <c r="C421" s="5" t="s">
        <v>240</v>
      </c>
      <c r="D421" s="5" t="s">
        <v>173</v>
      </c>
      <c r="E421" s="5" t="s">
        <v>139</v>
      </c>
      <c r="F421" s="3">
        <v>1</v>
      </c>
      <c r="G421" s="3">
        <v>15</v>
      </c>
      <c r="H421" s="3">
        <v>1</v>
      </c>
      <c r="I421" s="3" t="s">
        <v>4</v>
      </c>
      <c r="J421" s="3">
        <v>0</v>
      </c>
      <c r="K421" s="18">
        <f>IF(J421=0,0,IF(J421&lt;10,1,IF(MOD(J421,30)&lt;10,ROUNDDOWN(J421/30,0),ROUNDUP(J421/30,0))))</f>
        <v>0</v>
      </c>
      <c r="L421" s="3">
        <v>0</v>
      </c>
      <c r="M421" s="18">
        <f>IF(L421=0,0,IF(L421&lt;10,1,IF(MOD(L421,30)&lt;10,ROUNDDOWN(L421/30,0),ROUNDUP(L421/30,0))))</f>
        <v>0</v>
      </c>
      <c r="N421" s="3">
        <v>1</v>
      </c>
      <c r="O421" s="18">
        <f>IF(N421=0,0,IF(N421&lt;10,1,IF(MOD(N421,30)&lt;10,ROUNDDOWN(N421/30,0),ROUNDUP(N421/30,0))))</f>
        <v>1</v>
      </c>
      <c r="P421" s="3">
        <v>1</v>
      </c>
      <c r="Q421" s="18">
        <f>IF(P421=0,0,IF(P421&lt;10,1,IF(MOD(P421,40)&lt;10,ROUNDDOWN(P421/40,0),ROUNDUP(P421/40,0))))</f>
        <v>1</v>
      </c>
      <c r="R421" s="3">
        <v>2</v>
      </c>
      <c r="S421" s="18">
        <f>IF(R421=0,0,IF(R421&lt;10,1,IF(MOD(R421,40)&lt;10,ROUNDDOWN(R421/40,0),ROUNDUP(R421/40,0))))</f>
        <v>1</v>
      </c>
      <c r="T421" s="3">
        <v>0</v>
      </c>
      <c r="U421" s="18">
        <f>IF(T421=0,0,IF(T421&lt;10,1,IF(MOD(T421,40)&lt;10,ROUNDDOWN(T421/40,0),ROUNDUP(T421/40,0))))</f>
        <v>0</v>
      </c>
      <c r="V421" s="3">
        <v>1</v>
      </c>
      <c r="W421" s="18">
        <f>IF(V421=0,0,IF(V421&lt;10,1,IF(MOD(V421,40)&lt;10,ROUNDDOWN(V421/40,0),ROUNDUP(V421/40,0))))</f>
        <v>1</v>
      </c>
      <c r="X421" s="3">
        <v>1</v>
      </c>
      <c r="Y421" s="18">
        <f>IF(X421=0,0,IF(X421&lt;10,1,IF(MOD(X421,40)&lt;10,ROUNDDOWN(X421/40,0),ROUNDUP(X421/40,0))))</f>
        <v>1</v>
      </c>
      <c r="Z421" s="3">
        <v>0</v>
      </c>
      <c r="AA421" s="18">
        <f>IF(Z421=0,0,IF(Z421&lt;10,1,IF(MOD(Z421,40)&lt;10,ROUNDDOWN(Z421/40,0),ROUNDUP(Z421/40,0))))</f>
        <v>0</v>
      </c>
      <c r="AB421" s="3"/>
      <c r="AC421" s="18">
        <f>IF(AB421=0,0,IF(AB421&lt;10,1,IF(MOD(AB421,40)&lt;10,ROUNDDOWN(AB421/40,0),ROUNDUP(AB421/40,0))))</f>
        <v>0</v>
      </c>
      <c r="AD421" s="3"/>
      <c r="AE421" s="18">
        <f>IF(AD421=0,0,IF(AD421&lt;10,1,IF(MOD(AD421,40)&lt;10,ROUNDDOWN(AD421/40,0),ROUNDUP(AD421/40,0))))</f>
        <v>0</v>
      </c>
      <c r="AF421" s="18"/>
      <c r="AG421" s="18">
        <f>IF(AF421=0,0,IF(AF421&lt;10,1,IF(MOD(AF421,40)&lt;10,ROUNDDOWN(AF421/40,0),ROUNDUP(AF421/40,0))))</f>
        <v>0</v>
      </c>
      <c r="AH421" s="3"/>
      <c r="AI421" s="18">
        <f>IF(AH421=0,0,IF(AH421&lt;10,1,IF(MOD(AH421,40)&lt;10,ROUNDDOWN(AH421/40,0),ROUNDUP(AH421/40,0))))</f>
        <v>0</v>
      </c>
      <c r="AJ421" s="3"/>
      <c r="AK421" s="18">
        <f>IF(AJ421=0,0,IF(AJ421&lt;10,1,IF(MOD(AJ421,40)&lt;10,ROUNDDOWN(AJ421/40,0),ROUNDUP(AJ421/40,0))))</f>
        <v>0</v>
      </c>
      <c r="AL421" s="3"/>
      <c r="AM421" s="18">
        <f>IF(AL421=0,0,IF(AL421&lt;10,1,IF(MOD(AL421,40)&lt;10,ROUNDDOWN(AL421/40,0),ROUNDUP(AL421/40,0))))</f>
        <v>0</v>
      </c>
      <c r="AN421" s="3">
        <f>SUM(J421+L421+N421+P421+R421+T421+V421+X421+Z421+AB421+AD421+AF421+AH421+AJ421+AL421)</f>
        <v>6</v>
      </c>
      <c r="AO421" s="3">
        <f>SUM(K421+M421+O421+Q421+S421+U421+W421+Y421+AA421+AC421+AE421+AG421+AI421+AK421+AM421)</f>
        <v>5</v>
      </c>
      <c r="AP421" s="3">
        <v>1</v>
      </c>
      <c r="AQ421" s="3">
        <v>1</v>
      </c>
      <c r="AR421" s="3">
        <f>SUM(AP421:AQ421)</f>
        <v>2</v>
      </c>
      <c r="AS421" s="3">
        <v>0</v>
      </c>
      <c r="AT421" s="3">
        <v>1</v>
      </c>
      <c r="AU421" s="3">
        <v>1</v>
      </c>
      <c r="AV421" s="3">
        <v>0</v>
      </c>
      <c r="AW421" s="40">
        <f>IF(AN421&lt;=0,0,IF(AN421&lt;=359,1,IF(AN421&lt;=719,2,IF(AN421&lt;=1079,3,IF(AN421&lt;=1679,4,IF(AN421&lt;=1680,5,IF(AN421&lt;=1680,1,5)))))))</f>
        <v>1</v>
      </c>
      <c r="AX421" s="41">
        <f>IF(AN421&gt;120,ROUND(((((K421+M421+O421)*30)+(J421+L421+N421))/50+(((Q421+S421+U421+W421+Y421+AA421)*40)+(P421+R421+T421+V421+X421+Z421))/50+(AC421+AE421+AG421+AI421+AK421+AM421)*2),0),IF((J421+L421+N421+P421+R421+T421+V421+X421+Z421)&lt;=0,0,IF((J421+L421+N421+P421+R421+T421+V421+X421+Z421)&lt;=20,1,IF((J421+L421+N421+P421+R421+T421+V421+X421+Z421)&lt;=40,2,IF((J421+L421+N421+P421+R421+T421+V421+X421+Z421)&lt;=60,3,IF((J421+L421+N421+P421+R421+T421+V421+X421+Z421)&lt;=80,4,IF((J421+L421+N421+P421+R421+T421+V421+X421+Z421)&lt;=100,5,IF((J421+L421+N421+P421+R421+T421+V421+X421+Z421)&lt;=120,6,0)))))))+((AC421+AE421+AG421+AI421+AK421+AM421)*2))</f>
        <v>1</v>
      </c>
      <c r="AY421" s="3">
        <f>SUM(AW421:AX421)</f>
        <v>2</v>
      </c>
      <c r="AZ421" s="3">
        <f>SUM(AP421)-AW421</f>
        <v>0</v>
      </c>
      <c r="BA421" s="3">
        <f>SUM(AQ421)-AX421</f>
        <v>0</v>
      </c>
      <c r="BB421" s="3">
        <f>SUM(AR421)-AY421</f>
        <v>0</v>
      </c>
      <c r="BC421" s="19">
        <f>SUM(BB421)/AY421*100</f>
        <v>0</v>
      </c>
      <c r="BD421" s="3"/>
      <c r="BE421" s="3"/>
      <c r="BF421" s="3"/>
      <c r="BG421" s="3"/>
      <c r="BH421" s="3"/>
      <c r="BI421" s="3"/>
      <c r="BJ421" s="3">
        <f>BB421+BE421+BF421+BG421+BH421+BI421-BD421</f>
        <v>0</v>
      </c>
      <c r="BK421" s="19">
        <f>SUM(BJ421)/AY421*100</f>
        <v>0</v>
      </c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1"/>
      <c r="CP421" s="21"/>
    </row>
    <row r="422" spans="1:94" s="20" customFormat="1" ht="23.25">
      <c r="A422" s="3"/>
      <c r="B422" s="3"/>
      <c r="C422" s="29" t="s">
        <v>261</v>
      </c>
      <c r="D422" s="30" t="s">
        <v>291</v>
      </c>
      <c r="E422" s="5"/>
      <c r="F422" s="3"/>
      <c r="G422" s="3"/>
      <c r="H422" s="3"/>
      <c r="I422" s="3"/>
      <c r="J422" s="3"/>
      <c r="K422" s="18"/>
      <c r="L422" s="3"/>
      <c r="M422" s="18"/>
      <c r="N422" s="3"/>
      <c r="O422" s="18"/>
      <c r="P422" s="3"/>
      <c r="Q422" s="18"/>
      <c r="R422" s="3"/>
      <c r="S422" s="18"/>
      <c r="T422" s="3"/>
      <c r="U422" s="18"/>
      <c r="V422" s="3"/>
      <c r="W422" s="18"/>
      <c r="X422" s="3"/>
      <c r="Y422" s="18"/>
      <c r="Z422" s="3"/>
      <c r="AA422" s="18"/>
      <c r="AB422" s="3"/>
      <c r="AC422" s="18"/>
      <c r="AD422" s="3"/>
      <c r="AE422" s="18"/>
      <c r="AF422" s="18"/>
      <c r="AG422" s="18"/>
      <c r="AH422" s="3"/>
      <c r="AI422" s="18"/>
      <c r="AJ422" s="3"/>
      <c r="AK422" s="18"/>
      <c r="AL422" s="3"/>
      <c r="AM422" s="18"/>
      <c r="AN422" s="3"/>
      <c r="AO422" s="3"/>
      <c r="AP422" s="3"/>
      <c r="AQ422" s="3"/>
      <c r="AR422" s="3"/>
      <c r="AS422" s="3"/>
      <c r="AT422" s="3"/>
      <c r="AU422" s="3"/>
      <c r="AV422" s="3"/>
      <c r="AW422" s="40"/>
      <c r="AX422" s="41"/>
      <c r="AY422" s="3"/>
      <c r="AZ422" s="3"/>
      <c r="BA422" s="3"/>
      <c r="BB422" s="3"/>
      <c r="BC422" s="19"/>
      <c r="BD422" s="3"/>
      <c r="BE422" s="3"/>
      <c r="BF422" s="3"/>
      <c r="BG422" s="3"/>
      <c r="BH422" s="3"/>
      <c r="BI422" s="3"/>
      <c r="BJ422" s="3"/>
      <c r="BK422" s="19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1"/>
      <c r="CP422" s="21"/>
    </row>
    <row r="423" spans="1:94" s="20" customFormat="1" ht="23.25">
      <c r="A423" s="3"/>
      <c r="B423" s="3"/>
      <c r="C423" s="46" t="s">
        <v>389</v>
      </c>
      <c r="D423" s="30" t="s">
        <v>438</v>
      </c>
      <c r="E423" s="5"/>
      <c r="F423" s="3"/>
      <c r="G423" s="3"/>
      <c r="H423" s="3"/>
      <c r="I423" s="3"/>
      <c r="J423" s="3"/>
      <c r="K423" s="18"/>
      <c r="L423" s="3"/>
      <c r="M423" s="18"/>
      <c r="N423" s="3"/>
      <c r="O423" s="18"/>
      <c r="P423" s="3"/>
      <c r="Q423" s="18"/>
      <c r="R423" s="3"/>
      <c r="S423" s="18"/>
      <c r="T423" s="3"/>
      <c r="U423" s="18"/>
      <c r="V423" s="3"/>
      <c r="W423" s="18"/>
      <c r="X423" s="3"/>
      <c r="Y423" s="18"/>
      <c r="Z423" s="3"/>
      <c r="AA423" s="18"/>
      <c r="AB423" s="3"/>
      <c r="AC423" s="18"/>
      <c r="AD423" s="3"/>
      <c r="AE423" s="18"/>
      <c r="AF423" s="18"/>
      <c r="AG423" s="18"/>
      <c r="AH423" s="3"/>
      <c r="AI423" s="18"/>
      <c r="AJ423" s="3"/>
      <c r="AK423" s="18"/>
      <c r="AL423" s="3"/>
      <c r="AM423" s="18"/>
      <c r="AN423" s="3"/>
      <c r="AO423" s="3"/>
      <c r="AP423" s="3"/>
      <c r="AQ423" s="3"/>
      <c r="AR423" s="3"/>
      <c r="AS423" s="3"/>
      <c r="AT423" s="3"/>
      <c r="AU423" s="3"/>
      <c r="AV423" s="3"/>
      <c r="AW423" s="40"/>
      <c r="AX423" s="41"/>
      <c r="AY423" s="3"/>
      <c r="AZ423" s="3"/>
      <c r="BA423" s="3"/>
      <c r="BB423" s="3"/>
      <c r="BC423" s="19"/>
      <c r="BD423" s="3"/>
      <c r="BE423" s="3"/>
      <c r="BF423" s="3"/>
      <c r="BG423" s="3"/>
      <c r="BH423" s="3"/>
      <c r="BI423" s="3"/>
      <c r="BJ423" s="3"/>
      <c r="BK423" s="19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1"/>
      <c r="CP423" s="21"/>
    </row>
    <row r="424" spans="1:94" s="20" customFormat="1" ht="23.25">
      <c r="A424" s="3">
        <v>135</v>
      </c>
      <c r="B424" s="3">
        <v>40010020</v>
      </c>
      <c r="C424" s="5" t="s">
        <v>81</v>
      </c>
      <c r="D424" s="5" t="s">
        <v>152</v>
      </c>
      <c r="E424" s="5" t="s">
        <v>139</v>
      </c>
      <c r="F424" s="3">
        <v>5</v>
      </c>
      <c r="G424" s="3">
        <v>20</v>
      </c>
      <c r="H424" s="3">
        <v>4</v>
      </c>
      <c r="I424" s="3" t="s">
        <v>4</v>
      </c>
      <c r="J424" s="3">
        <v>9</v>
      </c>
      <c r="K424" s="18">
        <f>IF(J424=0,0,IF(J424&lt;10,1,IF(MOD(J424,30)&lt;10,ROUNDDOWN(J424/30,0),ROUNDUP(J424/30,0))))</f>
        <v>1</v>
      </c>
      <c r="L424" s="3">
        <v>21</v>
      </c>
      <c r="M424" s="18">
        <f>IF(L424=0,0,IF(L424&lt;10,1,IF(MOD(L424,30)&lt;10,ROUNDDOWN(L424/30,0),ROUNDUP(L424/30,0))))</f>
        <v>1</v>
      </c>
      <c r="N424" s="3">
        <v>39</v>
      </c>
      <c r="O424" s="18">
        <f>IF(N424=0,0,IF(N424&lt;10,1,IF(MOD(N424,30)&lt;10,ROUNDDOWN(N424/30,0),ROUNDUP(N424/30,0))))</f>
        <v>1</v>
      </c>
      <c r="P424" s="3">
        <v>28</v>
      </c>
      <c r="Q424" s="18">
        <f>IF(P424=0,0,IF(P424&lt;10,1,IF(MOD(P424,40)&lt;10,ROUNDDOWN(P424/40,0),ROUNDUP(P424/40,0))))</f>
        <v>1</v>
      </c>
      <c r="R424" s="3">
        <v>31</v>
      </c>
      <c r="S424" s="18">
        <f>IF(R424=0,0,IF(R424&lt;10,1,IF(MOD(R424,40)&lt;10,ROUNDDOWN(R424/40,0),ROUNDUP(R424/40,0))))</f>
        <v>1</v>
      </c>
      <c r="T424" s="3">
        <v>27</v>
      </c>
      <c r="U424" s="18">
        <f>IF(T424=0,0,IF(T424&lt;10,1,IF(MOD(T424,40)&lt;10,ROUNDDOWN(T424/40,0),ROUNDUP(T424/40,0))))</f>
        <v>1</v>
      </c>
      <c r="V424" s="3">
        <v>37</v>
      </c>
      <c r="W424" s="18">
        <f>IF(V424=0,0,IF(V424&lt;10,1,IF(MOD(V424,40)&lt;10,ROUNDDOWN(V424/40,0),ROUNDUP(V424/40,0))))</f>
        <v>1</v>
      </c>
      <c r="X424" s="3">
        <v>34</v>
      </c>
      <c r="Y424" s="18">
        <f>IF(X424=0,0,IF(X424&lt;10,1,IF(MOD(X424,40)&lt;10,ROUNDDOWN(X424/40,0),ROUNDUP(X424/40,0))))</f>
        <v>1</v>
      </c>
      <c r="Z424" s="3">
        <v>38</v>
      </c>
      <c r="AA424" s="18">
        <f>IF(Z424=0,0,IF(Z424&lt;10,1,IF(MOD(Z424,40)&lt;10,ROUNDDOWN(Z424/40,0),ROUNDUP(Z424/40,0))))</f>
        <v>1</v>
      </c>
      <c r="AB424" s="3">
        <v>33</v>
      </c>
      <c r="AC424" s="18">
        <f>IF(AB424=0,0,IF(AB424&lt;10,1,IF(MOD(AB424,40)&lt;10,ROUNDDOWN(AB424/40,0),ROUNDUP(AB424/40,0))))</f>
        <v>1</v>
      </c>
      <c r="AD424" s="3">
        <v>29</v>
      </c>
      <c r="AE424" s="18">
        <f>IF(AD424=0,0,IF(AD424&lt;10,1,IF(MOD(AD424,40)&lt;10,ROUNDDOWN(AD424/40,0),ROUNDUP(AD424/40,0))))</f>
        <v>1</v>
      </c>
      <c r="AF424" s="18">
        <v>28</v>
      </c>
      <c r="AG424" s="18">
        <f>IF(AF424=0,0,IF(AF424&lt;10,1,IF(MOD(AF424,40)&lt;10,ROUNDDOWN(AF424/40,0),ROUNDUP(AF424/40,0))))</f>
        <v>1</v>
      </c>
      <c r="AH424" s="3"/>
      <c r="AI424" s="18">
        <f>IF(AH424=0,0,IF(AH424&lt;10,1,IF(MOD(AH424,40)&lt;10,ROUNDDOWN(AH424/40,0),ROUNDUP(AH424/40,0))))</f>
        <v>0</v>
      </c>
      <c r="AJ424" s="3"/>
      <c r="AK424" s="18">
        <f>IF(AJ424=0,0,IF(AJ424&lt;10,1,IF(MOD(AJ424,40)&lt;10,ROUNDDOWN(AJ424/40,0),ROUNDUP(AJ424/40,0))))</f>
        <v>0</v>
      </c>
      <c r="AL424" s="3"/>
      <c r="AM424" s="18">
        <f>IF(AL424=0,0,IF(AL424&lt;10,1,IF(MOD(AL424,40)&lt;10,ROUNDDOWN(AL424/40,0),ROUNDUP(AL424/40,0))))</f>
        <v>0</v>
      </c>
      <c r="AN424" s="2">
        <f>SUM(J424+L424+N424+P424+R424+T424+V424+X424+Z424+AB424+AD424+AF424+AH424+AJ424+AL424)</f>
        <v>354</v>
      </c>
      <c r="AO424" s="3">
        <f>SUM(K424+M424+O424+Q424+S424+U424+W424+Y424+AA424+AC424+AE424+AG424+AI424+AK424+AM424)</f>
        <v>12</v>
      </c>
      <c r="AP424" s="3">
        <v>1</v>
      </c>
      <c r="AQ424" s="3">
        <v>18</v>
      </c>
      <c r="AR424" s="3">
        <f>SUM(AP424:AQ424)</f>
        <v>19</v>
      </c>
      <c r="AS424" s="3">
        <v>1</v>
      </c>
      <c r="AT424" s="3">
        <v>0</v>
      </c>
      <c r="AU424" s="3">
        <v>18</v>
      </c>
      <c r="AV424" s="3">
        <v>0</v>
      </c>
      <c r="AW424" s="40">
        <f>IF(AN424&lt;=0,0,IF(AN424&lt;=359,1,IF(AN424&lt;=719,2,IF(AN424&lt;=1079,3,IF(AN424&lt;=1679,4,IF(AN424&lt;=1680,5,IF(AN424&lt;=1680,1,5)))))))</f>
        <v>1</v>
      </c>
      <c r="AX424" s="41">
        <f>IF(AN424&gt;120,ROUND(((((K424+M424+O424)*30)+(J424+L424+N424))/50+(((Q424+S424+U424+W424+Y424+AA424)*40)+(P424+R424+T424+V424+X424+Z424))/50+(AC424+AE424+AG424+AI424+AK424+AM424)*2),0),IF((J424+L424+N424+P424+R424+T424+V424+X424+Z424)&lt;=0,0,IF((J424+L424+N424+P424+R424+T424+V424+X424+Z424)&lt;=20,1,IF((J424+L424+N424+P424+R424+T424+V424+X424+Z424)&lt;=40,2,IF((J424+L424+N424+P424+R424+T424+V424+X424+Z424)&lt;=60,3,IF((J424+L424+N424+P424+R424+T424+V424+X424+Z424)&lt;=80,4,IF((J424+L424+N424+P424+R424+T424+V424+X424+Z424)&lt;=100,5,IF((J424+L424+N424+P424+R424+T424+V424+X424+Z424)&lt;=120,6,0)))))))+((AC424+AE424+AG424+AI424+AK424+AM424)*2))</f>
        <v>18</v>
      </c>
      <c r="AY424" s="3">
        <f>SUM(AW424:AX424)</f>
        <v>19</v>
      </c>
      <c r="AZ424" s="3">
        <f>SUM(AP424)-AW424</f>
        <v>0</v>
      </c>
      <c r="BA424" s="3">
        <f>SUM(AQ424)-AX424</f>
        <v>0</v>
      </c>
      <c r="BB424" s="3">
        <f>SUM(AR424)-AY424</f>
        <v>0</v>
      </c>
      <c r="BC424" s="19">
        <f>SUM(BB424)/AY424*100</f>
        <v>0</v>
      </c>
      <c r="BD424" s="3"/>
      <c r="BE424" s="3"/>
      <c r="BF424" s="3">
        <v>1</v>
      </c>
      <c r="BG424" s="3"/>
      <c r="BH424" s="3"/>
      <c r="BI424" s="3"/>
      <c r="BJ424" s="3">
        <f>BB424+BE424+BF424+BG424+BH424+BI424-BD424</f>
        <v>1</v>
      </c>
      <c r="BK424" s="19">
        <f>SUM(BJ424)/AY424*100</f>
        <v>5.263157894736842</v>
      </c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1"/>
      <c r="CP424" s="21"/>
    </row>
    <row r="425" spans="1:94" s="20" customFormat="1" ht="23.25">
      <c r="A425" s="3"/>
      <c r="B425" s="3"/>
      <c r="C425" s="29" t="s">
        <v>261</v>
      </c>
      <c r="D425" s="30" t="s">
        <v>371</v>
      </c>
      <c r="E425" s="5"/>
      <c r="F425" s="3"/>
      <c r="G425" s="3"/>
      <c r="H425" s="3"/>
      <c r="I425" s="3"/>
      <c r="J425" s="3"/>
      <c r="K425" s="18"/>
      <c r="L425" s="3"/>
      <c r="M425" s="18"/>
      <c r="N425" s="3"/>
      <c r="O425" s="18"/>
      <c r="P425" s="3"/>
      <c r="Q425" s="18"/>
      <c r="R425" s="3"/>
      <c r="S425" s="18"/>
      <c r="T425" s="3"/>
      <c r="U425" s="18"/>
      <c r="V425" s="3"/>
      <c r="W425" s="18"/>
      <c r="X425" s="3"/>
      <c r="Y425" s="18"/>
      <c r="Z425" s="3"/>
      <c r="AA425" s="18"/>
      <c r="AB425" s="3"/>
      <c r="AC425" s="18"/>
      <c r="AD425" s="3"/>
      <c r="AE425" s="18"/>
      <c r="AF425" s="18"/>
      <c r="AG425" s="18"/>
      <c r="AH425" s="3"/>
      <c r="AI425" s="18"/>
      <c r="AJ425" s="3"/>
      <c r="AK425" s="18"/>
      <c r="AL425" s="3"/>
      <c r="AM425" s="18"/>
      <c r="AN425" s="2"/>
      <c r="AO425" s="3"/>
      <c r="AP425" s="3"/>
      <c r="AQ425" s="3"/>
      <c r="AR425" s="3"/>
      <c r="AS425" s="3"/>
      <c r="AT425" s="3"/>
      <c r="AU425" s="3"/>
      <c r="AV425" s="3"/>
      <c r="AW425" s="40"/>
      <c r="AX425" s="41"/>
      <c r="AY425" s="3"/>
      <c r="AZ425" s="3"/>
      <c r="BA425" s="3"/>
      <c r="BB425" s="3"/>
      <c r="BC425" s="19"/>
      <c r="BD425" s="3"/>
      <c r="BE425" s="3"/>
      <c r="BF425" s="3"/>
      <c r="BG425" s="3"/>
      <c r="BH425" s="3"/>
      <c r="BI425" s="3"/>
      <c r="BJ425" s="3"/>
      <c r="BK425" s="19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1"/>
      <c r="CP425" s="21"/>
    </row>
    <row r="426" spans="1:94" s="20" customFormat="1" ht="23.25">
      <c r="A426" s="3"/>
      <c r="B426" s="3"/>
      <c r="C426" s="46" t="s">
        <v>389</v>
      </c>
      <c r="D426" s="30" t="s">
        <v>536</v>
      </c>
      <c r="E426" s="5"/>
      <c r="F426" s="3"/>
      <c r="G426" s="3"/>
      <c r="H426" s="3"/>
      <c r="I426" s="3"/>
      <c r="J426" s="3"/>
      <c r="K426" s="18"/>
      <c r="L426" s="3"/>
      <c r="M426" s="18"/>
      <c r="N426" s="3"/>
      <c r="O426" s="18"/>
      <c r="P426" s="3"/>
      <c r="Q426" s="18"/>
      <c r="R426" s="3"/>
      <c r="S426" s="18"/>
      <c r="T426" s="3"/>
      <c r="U426" s="18"/>
      <c r="V426" s="3"/>
      <c r="W426" s="18"/>
      <c r="X426" s="3"/>
      <c r="Y426" s="18"/>
      <c r="Z426" s="3"/>
      <c r="AA426" s="18"/>
      <c r="AB426" s="3"/>
      <c r="AC426" s="18"/>
      <c r="AD426" s="3"/>
      <c r="AE426" s="18"/>
      <c r="AF426" s="18"/>
      <c r="AG426" s="18"/>
      <c r="AH426" s="3"/>
      <c r="AI426" s="18"/>
      <c r="AJ426" s="3"/>
      <c r="AK426" s="18"/>
      <c r="AL426" s="3"/>
      <c r="AM426" s="18"/>
      <c r="AN426" s="2"/>
      <c r="AO426" s="3"/>
      <c r="AP426" s="3"/>
      <c r="AQ426" s="3"/>
      <c r="AR426" s="3"/>
      <c r="AS426" s="3"/>
      <c r="AT426" s="3"/>
      <c r="AU426" s="3"/>
      <c r="AV426" s="3"/>
      <c r="AW426" s="40"/>
      <c r="AX426" s="41"/>
      <c r="AY426" s="3"/>
      <c r="AZ426" s="3"/>
      <c r="BA426" s="3"/>
      <c r="BB426" s="3"/>
      <c r="BC426" s="19"/>
      <c r="BD426" s="3"/>
      <c r="BE426" s="3"/>
      <c r="BF426" s="3"/>
      <c r="BG426" s="3"/>
      <c r="BH426" s="3"/>
      <c r="BI426" s="3"/>
      <c r="BJ426" s="3"/>
      <c r="BK426" s="19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1"/>
      <c r="CP426" s="21"/>
    </row>
    <row r="427" spans="1:94" s="20" customFormat="1" ht="23.25">
      <c r="A427" s="3">
        <v>136</v>
      </c>
      <c r="B427" s="3">
        <v>40010042</v>
      </c>
      <c r="C427" s="5" t="s">
        <v>82</v>
      </c>
      <c r="D427" s="5" t="s">
        <v>36</v>
      </c>
      <c r="E427" s="5" t="s">
        <v>139</v>
      </c>
      <c r="F427" s="3">
        <v>1</v>
      </c>
      <c r="G427" s="3">
        <v>25</v>
      </c>
      <c r="H427" s="3">
        <v>1</v>
      </c>
      <c r="I427" s="3" t="s">
        <v>4</v>
      </c>
      <c r="J427" s="3">
        <v>3</v>
      </c>
      <c r="K427" s="18">
        <f>IF(J427=0,0,IF(J427&lt;10,1,IF(MOD(J427,30)&lt;10,ROUNDDOWN(J427/30,0),ROUNDUP(J427/30,0))))</f>
        <v>1</v>
      </c>
      <c r="L427" s="3">
        <v>2</v>
      </c>
      <c r="M427" s="18">
        <f>IF(L427=0,0,IF(L427&lt;10,1,IF(MOD(L427,30)&lt;10,ROUNDDOWN(L427/30,0),ROUNDUP(L427/30,0))))</f>
        <v>1</v>
      </c>
      <c r="N427" s="3">
        <v>5</v>
      </c>
      <c r="O427" s="18">
        <f>IF(N427=0,0,IF(N427&lt;10,1,IF(MOD(N427,30)&lt;10,ROUNDDOWN(N427/30,0),ROUNDUP(N427/30,0))))</f>
        <v>1</v>
      </c>
      <c r="P427" s="3">
        <v>5</v>
      </c>
      <c r="Q427" s="18">
        <f>IF(P427=0,0,IF(P427&lt;10,1,IF(MOD(P427,40)&lt;10,ROUNDDOWN(P427/40,0),ROUNDUP(P427/40,0))))</f>
        <v>1</v>
      </c>
      <c r="R427" s="3">
        <v>3</v>
      </c>
      <c r="S427" s="18">
        <f>IF(R427=0,0,IF(R427&lt;10,1,IF(MOD(R427,40)&lt;10,ROUNDDOWN(R427/40,0),ROUNDUP(R427/40,0))))</f>
        <v>1</v>
      </c>
      <c r="T427" s="3">
        <v>8</v>
      </c>
      <c r="U427" s="18">
        <f>IF(T427=0,0,IF(T427&lt;10,1,IF(MOD(T427,40)&lt;10,ROUNDDOWN(T427/40,0),ROUNDUP(T427/40,0))))</f>
        <v>1</v>
      </c>
      <c r="V427" s="3">
        <v>8</v>
      </c>
      <c r="W427" s="18">
        <f>IF(V427=0,0,IF(V427&lt;10,1,IF(MOD(V427,40)&lt;10,ROUNDDOWN(V427/40,0),ROUNDUP(V427/40,0))))</f>
        <v>1</v>
      </c>
      <c r="X427" s="3">
        <v>4</v>
      </c>
      <c r="Y427" s="18">
        <f>IF(X427=0,0,IF(X427&lt;10,1,IF(MOD(X427,40)&lt;10,ROUNDDOWN(X427/40,0),ROUNDUP(X427/40,0))))</f>
        <v>1</v>
      </c>
      <c r="Z427" s="3">
        <v>3</v>
      </c>
      <c r="AA427" s="18">
        <f>IF(Z427=0,0,IF(Z427&lt;10,1,IF(MOD(Z427,40)&lt;10,ROUNDDOWN(Z427/40,0),ROUNDUP(Z427/40,0))))</f>
        <v>1</v>
      </c>
      <c r="AB427" s="3"/>
      <c r="AC427" s="18">
        <f>IF(AB427=0,0,IF(AB427&lt;10,1,IF(MOD(AB427,40)&lt;10,ROUNDDOWN(AB427/40,0),ROUNDUP(AB427/40,0))))</f>
        <v>0</v>
      </c>
      <c r="AD427" s="3"/>
      <c r="AE427" s="18">
        <f>IF(AD427=0,0,IF(AD427&lt;10,1,IF(MOD(AD427,40)&lt;10,ROUNDDOWN(AD427/40,0),ROUNDUP(AD427/40,0))))</f>
        <v>0</v>
      </c>
      <c r="AF427" s="18"/>
      <c r="AG427" s="18">
        <f>IF(AF427=0,0,IF(AF427&lt;10,1,IF(MOD(AF427,40)&lt;10,ROUNDDOWN(AF427/40,0),ROUNDUP(AF427/40,0))))</f>
        <v>0</v>
      </c>
      <c r="AH427" s="3"/>
      <c r="AI427" s="18">
        <f>IF(AH427=0,0,IF(AH427&lt;10,1,IF(MOD(AH427,40)&lt;10,ROUNDDOWN(AH427/40,0),ROUNDUP(AH427/40,0))))</f>
        <v>0</v>
      </c>
      <c r="AJ427" s="3"/>
      <c r="AK427" s="18">
        <f>IF(AJ427=0,0,IF(AJ427&lt;10,1,IF(MOD(AJ427,40)&lt;10,ROUNDDOWN(AJ427/40,0),ROUNDUP(AJ427/40,0))))</f>
        <v>0</v>
      </c>
      <c r="AL427" s="3"/>
      <c r="AM427" s="18">
        <f>IF(AL427=0,0,IF(AL427&lt;10,1,IF(MOD(AL427,40)&lt;10,ROUNDDOWN(AL427/40,0),ROUNDUP(AL427/40,0))))</f>
        <v>0</v>
      </c>
      <c r="AN427" s="3">
        <f>SUM(J427+L427+N427+P427+R427+T427+V427+X427+Z427+AB427+AD427+AF427+AH427+AJ427+AL427)</f>
        <v>41</v>
      </c>
      <c r="AO427" s="3">
        <f>SUM(K427+M427+O427+Q427+S427+U427+W427+Y427+AA427+AC427+AE427+AG427+AI427+AK427+AM427)</f>
        <v>9</v>
      </c>
      <c r="AP427" s="3">
        <v>1</v>
      </c>
      <c r="AQ427" s="3">
        <v>3</v>
      </c>
      <c r="AR427" s="3">
        <f>SUM(AP427:AQ427)</f>
        <v>4</v>
      </c>
      <c r="AS427" s="3">
        <v>0</v>
      </c>
      <c r="AT427" s="3">
        <v>1</v>
      </c>
      <c r="AU427" s="3">
        <v>3</v>
      </c>
      <c r="AV427" s="3">
        <v>0</v>
      </c>
      <c r="AW427" s="40">
        <f>IF(AN427&lt;=0,0,IF(AN427&lt;=359,1,IF(AN427&lt;=719,2,IF(AN427&lt;=1079,3,IF(AN427&lt;=1679,4,IF(AN427&lt;=1680,5,IF(AN427&lt;=1680,1,5)))))))</f>
        <v>1</v>
      </c>
      <c r="AX427" s="41">
        <f>IF(AN427&gt;120,ROUND(((((K427+M427+O427)*30)+(J427+L427+N427))/50+(((Q427+S427+U427+W427+Y427+AA427)*40)+(P427+R427+T427+V427+X427+Z427))/50+(AC427+AE427+AG427+AI427+AK427+AM427)*2),0),IF((J427+L427+N427+P427+R427+T427+V427+X427+Z427)&lt;=0,0,IF((J427+L427+N427+P427+R427+T427+V427+X427+Z427)&lt;=20,1,IF((J427+L427+N427+P427+R427+T427+V427+X427+Z427)&lt;=40,2,IF((J427+L427+N427+P427+R427+T427+V427+X427+Z427)&lt;=60,3,IF((J427+L427+N427+P427+R427+T427+V427+X427+Z427)&lt;=80,4,IF((J427+L427+N427+P427+R427+T427+V427+X427+Z427)&lt;=100,5,IF((J427+L427+N427+P427+R427+T427+V427+X427+Z427)&lt;=120,6,0)))))))+((AC427+AE427+AG427+AI427+AK427+AM427)*2))</f>
        <v>3</v>
      </c>
      <c r="AY427" s="3">
        <f>SUM(AW427:AX427)</f>
        <v>4</v>
      </c>
      <c r="AZ427" s="3">
        <f>SUM(AP427)-AW427</f>
        <v>0</v>
      </c>
      <c r="BA427" s="3">
        <f>SUM(AQ427)-AX427</f>
        <v>0</v>
      </c>
      <c r="BB427" s="3">
        <f>SUM(AR427)-AY427</f>
        <v>0</v>
      </c>
      <c r="BC427" s="19">
        <f>SUM(BB427)/AY427*100</f>
        <v>0</v>
      </c>
      <c r="BD427" s="3"/>
      <c r="BE427" s="3"/>
      <c r="BF427" s="3"/>
      <c r="BG427" s="3"/>
      <c r="BH427" s="3"/>
      <c r="BI427" s="3"/>
      <c r="BJ427" s="3">
        <f>BB427+BE427+BF427+BG427+BH427+BI427-BD427</f>
        <v>0</v>
      </c>
      <c r="BK427" s="19">
        <f>SUM(BJ427)/AY427*100</f>
        <v>0</v>
      </c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1"/>
      <c r="CP427" s="21"/>
    </row>
    <row r="428" spans="1:94" s="20" customFormat="1" ht="23.25">
      <c r="A428" s="3"/>
      <c r="B428" s="3"/>
      <c r="C428" s="29" t="s">
        <v>261</v>
      </c>
      <c r="D428" s="30" t="s">
        <v>333</v>
      </c>
      <c r="E428" s="5"/>
      <c r="F428" s="3"/>
      <c r="G428" s="3"/>
      <c r="H428" s="3"/>
      <c r="I428" s="3"/>
      <c r="J428" s="3"/>
      <c r="K428" s="18"/>
      <c r="L428" s="3"/>
      <c r="M428" s="18"/>
      <c r="N428" s="3"/>
      <c r="O428" s="18"/>
      <c r="P428" s="3"/>
      <c r="Q428" s="18"/>
      <c r="R428" s="3"/>
      <c r="S428" s="18"/>
      <c r="T428" s="3"/>
      <c r="U428" s="18"/>
      <c r="V428" s="3"/>
      <c r="W428" s="18"/>
      <c r="X428" s="3"/>
      <c r="Y428" s="18"/>
      <c r="Z428" s="3"/>
      <c r="AA428" s="18"/>
      <c r="AB428" s="3"/>
      <c r="AC428" s="18"/>
      <c r="AD428" s="3"/>
      <c r="AE428" s="18"/>
      <c r="AF428" s="18"/>
      <c r="AG428" s="18"/>
      <c r="AH428" s="3"/>
      <c r="AI428" s="18"/>
      <c r="AJ428" s="3"/>
      <c r="AK428" s="18"/>
      <c r="AL428" s="3"/>
      <c r="AM428" s="18"/>
      <c r="AN428" s="3"/>
      <c r="AO428" s="3"/>
      <c r="AP428" s="3"/>
      <c r="AQ428" s="3"/>
      <c r="AR428" s="3"/>
      <c r="AS428" s="3"/>
      <c r="AT428" s="3"/>
      <c r="AU428" s="3"/>
      <c r="AV428" s="3"/>
      <c r="AW428" s="40"/>
      <c r="AX428" s="41"/>
      <c r="AY428" s="3"/>
      <c r="AZ428" s="3"/>
      <c r="BA428" s="3"/>
      <c r="BB428" s="3"/>
      <c r="BC428" s="19"/>
      <c r="BD428" s="3"/>
      <c r="BE428" s="3"/>
      <c r="BF428" s="3"/>
      <c r="BG428" s="3"/>
      <c r="BH428" s="3"/>
      <c r="BI428" s="3"/>
      <c r="BJ428" s="3"/>
      <c r="BK428" s="19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1"/>
      <c r="CP428" s="21"/>
    </row>
    <row r="429" spans="1:94" s="20" customFormat="1" ht="23.25">
      <c r="A429" s="3"/>
      <c r="B429" s="3"/>
      <c r="C429" s="46" t="s">
        <v>389</v>
      </c>
      <c r="D429" s="30" t="s">
        <v>406</v>
      </c>
      <c r="E429" s="5"/>
      <c r="F429" s="3"/>
      <c r="G429" s="3"/>
      <c r="H429" s="3"/>
      <c r="I429" s="3"/>
      <c r="J429" s="3"/>
      <c r="K429" s="18"/>
      <c r="L429" s="3"/>
      <c r="M429" s="18"/>
      <c r="N429" s="3"/>
      <c r="O429" s="18"/>
      <c r="P429" s="3"/>
      <c r="Q429" s="18"/>
      <c r="R429" s="3"/>
      <c r="S429" s="18"/>
      <c r="T429" s="3"/>
      <c r="U429" s="18"/>
      <c r="V429" s="3"/>
      <c r="W429" s="18"/>
      <c r="X429" s="3"/>
      <c r="Y429" s="18"/>
      <c r="Z429" s="3"/>
      <c r="AA429" s="18"/>
      <c r="AB429" s="3"/>
      <c r="AC429" s="18"/>
      <c r="AD429" s="3"/>
      <c r="AE429" s="18"/>
      <c r="AF429" s="18"/>
      <c r="AG429" s="18"/>
      <c r="AH429" s="3"/>
      <c r="AI429" s="18"/>
      <c r="AJ429" s="3"/>
      <c r="AK429" s="18"/>
      <c r="AL429" s="3"/>
      <c r="AM429" s="18"/>
      <c r="AN429" s="3"/>
      <c r="AO429" s="3"/>
      <c r="AP429" s="3"/>
      <c r="AQ429" s="3"/>
      <c r="AR429" s="3"/>
      <c r="AS429" s="3"/>
      <c r="AT429" s="3"/>
      <c r="AU429" s="3"/>
      <c r="AV429" s="3"/>
      <c r="AW429" s="40"/>
      <c r="AX429" s="41"/>
      <c r="AY429" s="3"/>
      <c r="AZ429" s="3"/>
      <c r="BA429" s="3"/>
      <c r="BB429" s="3"/>
      <c r="BC429" s="19"/>
      <c r="BD429" s="3"/>
      <c r="BE429" s="3"/>
      <c r="BF429" s="3"/>
      <c r="BG429" s="3"/>
      <c r="BH429" s="3"/>
      <c r="BI429" s="3"/>
      <c r="BJ429" s="3"/>
      <c r="BK429" s="19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1"/>
      <c r="CP429" s="21"/>
    </row>
    <row r="430" spans="1:96" s="21" customFormat="1" ht="23.25">
      <c r="A430" s="3">
        <v>137</v>
      </c>
      <c r="B430" s="3">
        <v>40010088</v>
      </c>
      <c r="C430" s="5" t="s">
        <v>41</v>
      </c>
      <c r="D430" s="5" t="s">
        <v>159</v>
      </c>
      <c r="E430" s="5" t="s">
        <v>139</v>
      </c>
      <c r="F430" s="3">
        <v>3</v>
      </c>
      <c r="G430" s="3">
        <v>5</v>
      </c>
      <c r="H430" s="3">
        <v>2</v>
      </c>
      <c r="I430" s="3" t="s">
        <v>4</v>
      </c>
      <c r="J430" s="3">
        <v>0</v>
      </c>
      <c r="K430" s="18">
        <f>IF(J430=0,0,IF(J430&lt;10,1,IF(MOD(J430,30)&lt;10,ROUNDDOWN(J430/30,0),ROUNDUP(J430/30,0))))</f>
        <v>0</v>
      </c>
      <c r="L430" s="3">
        <v>4</v>
      </c>
      <c r="M430" s="18">
        <f>IF(L430=0,0,IF(L430&lt;10,1,IF(MOD(L430,30)&lt;10,ROUNDDOWN(L430/30,0),ROUNDUP(L430/30,0))))</f>
        <v>1</v>
      </c>
      <c r="N430" s="3">
        <v>6</v>
      </c>
      <c r="O430" s="18">
        <f>IF(N430=0,0,IF(N430&lt;10,1,IF(MOD(N430,30)&lt;10,ROUNDDOWN(N430/30,0),ROUNDUP(N430/30,0))))</f>
        <v>1</v>
      </c>
      <c r="P430" s="3">
        <v>6</v>
      </c>
      <c r="Q430" s="18">
        <f>IF(P430=0,0,IF(P430&lt;10,1,IF(MOD(P430,40)&lt;10,ROUNDDOWN(P430/40,0),ROUNDUP(P430/40,0))))</f>
        <v>1</v>
      </c>
      <c r="R430" s="3">
        <v>6</v>
      </c>
      <c r="S430" s="18">
        <f>IF(R430=0,0,IF(R430&lt;10,1,IF(MOD(R430,40)&lt;10,ROUNDDOWN(R430/40,0),ROUNDUP(R430/40,0))))</f>
        <v>1</v>
      </c>
      <c r="T430" s="3">
        <v>6</v>
      </c>
      <c r="U430" s="18">
        <f>IF(T430=0,0,IF(T430&lt;10,1,IF(MOD(T430,40)&lt;10,ROUNDDOWN(T430/40,0),ROUNDUP(T430/40,0))))</f>
        <v>1</v>
      </c>
      <c r="V430" s="3">
        <v>5</v>
      </c>
      <c r="W430" s="18">
        <f>IF(V430=0,0,IF(V430&lt;10,1,IF(MOD(V430,40)&lt;10,ROUNDDOWN(V430/40,0),ROUNDUP(V430/40,0))))</f>
        <v>1</v>
      </c>
      <c r="X430" s="3">
        <v>5</v>
      </c>
      <c r="Y430" s="18">
        <f>IF(X430=0,0,IF(X430&lt;10,1,IF(MOD(X430,40)&lt;10,ROUNDDOWN(X430/40,0),ROUNDUP(X430/40,0))))</f>
        <v>1</v>
      </c>
      <c r="Z430" s="3">
        <v>10</v>
      </c>
      <c r="AA430" s="18">
        <f>IF(Z430=0,0,IF(Z430&lt;10,1,IF(MOD(Z430,40)&lt;10,ROUNDDOWN(Z430/40,0),ROUNDUP(Z430/40,0))))</f>
        <v>1</v>
      </c>
      <c r="AB430" s="3">
        <v>4</v>
      </c>
      <c r="AC430" s="18">
        <f>IF(AB430=0,0,IF(AB430&lt;10,1,IF(MOD(AB430,40)&lt;10,ROUNDDOWN(AB430/40,0),ROUNDUP(AB430/40,0))))</f>
        <v>1</v>
      </c>
      <c r="AD430" s="3">
        <v>5</v>
      </c>
      <c r="AE430" s="18">
        <f>IF(AD430=0,0,IF(AD430&lt;10,1,IF(MOD(AD430,40)&lt;10,ROUNDDOWN(AD430/40,0),ROUNDUP(AD430/40,0))))</f>
        <v>1</v>
      </c>
      <c r="AF430" s="18">
        <v>2</v>
      </c>
      <c r="AG430" s="18">
        <f>IF(AF430=0,0,IF(AF430&lt;10,1,IF(MOD(AF430,40)&lt;10,ROUNDDOWN(AF430/40,0),ROUNDUP(AF430/40,0))))</f>
        <v>1</v>
      </c>
      <c r="AH430" s="3"/>
      <c r="AI430" s="18">
        <f>IF(AH430=0,0,IF(AH430&lt;10,1,IF(MOD(AH430,40)&lt;10,ROUNDDOWN(AH430/40,0),ROUNDUP(AH430/40,0))))</f>
        <v>0</v>
      </c>
      <c r="AJ430" s="3"/>
      <c r="AK430" s="18">
        <f>IF(AJ430=0,0,IF(AJ430&lt;10,1,IF(MOD(AJ430,40)&lt;10,ROUNDDOWN(AJ430/40,0),ROUNDUP(AJ430/40,0))))</f>
        <v>0</v>
      </c>
      <c r="AL430" s="3"/>
      <c r="AM430" s="18">
        <f>IF(AL430=0,0,IF(AL430&lt;10,1,IF(MOD(AL430,40)&lt;10,ROUNDDOWN(AL430/40,0),ROUNDUP(AL430/40,0))))</f>
        <v>0</v>
      </c>
      <c r="AN430" s="2">
        <f>SUM(J430+L430+N430+P430+R430+T430+V430+X430+Z430+AB430+AD430+AF430+AH430+AJ430+AL430)</f>
        <v>59</v>
      </c>
      <c r="AO430" s="3">
        <f>SUM(K430+M430+O430+Q430+S430+U430+W430+Y430+AA430+AC430+AE430+AG430+AI430+AK430+AM430)</f>
        <v>11</v>
      </c>
      <c r="AP430" s="3">
        <v>1</v>
      </c>
      <c r="AQ430" s="3">
        <v>3</v>
      </c>
      <c r="AR430" s="3">
        <f>SUM(AP430:AQ430)</f>
        <v>4</v>
      </c>
      <c r="AS430" s="3">
        <v>1</v>
      </c>
      <c r="AT430" s="3">
        <v>0</v>
      </c>
      <c r="AU430" s="3">
        <v>3</v>
      </c>
      <c r="AV430" s="3">
        <v>0</v>
      </c>
      <c r="AW430" s="40">
        <f>IF(AN430&lt;=0,0,IF(AN430&lt;=359,1,IF(AN430&lt;=719,2,IF(AN430&lt;=1079,3,IF(AN430&lt;=1679,4,IF(AN430&lt;=1680,5,IF(AN430&lt;=1680,1,5)))))))</f>
        <v>1</v>
      </c>
      <c r="AX430" s="41">
        <v>3</v>
      </c>
      <c r="AY430" s="3">
        <f>SUM(AW430:AX430)</f>
        <v>4</v>
      </c>
      <c r="AZ430" s="3">
        <f>SUM(AP430)-AW430</f>
        <v>0</v>
      </c>
      <c r="BA430" s="3">
        <f>SUM(AQ430)-AX430</f>
        <v>0</v>
      </c>
      <c r="BB430" s="3">
        <f>SUM(AR430)-AY430</f>
        <v>0</v>
      </c>
      <c r="BC430" s="19">
        <f>SUM(BB430)/AY430*100</f>
        <v>0</v>
      </c>
      <c r="BD430" s="3"/>
      <c r="BE430" s="3"/>
      <c r="BF430" s="3"/>
      <c r="BG430" s="3"/>
      <c r="BH430" s="3"/>
      <c r="BI430" s="3"/>
      <c r="BJ430" s="3">
        <f>BB430+BE430+BF430+BG430+BH430+BI430-BD430</f>
        <v>0</v>
      </c>
      <c r="BK430" s="19">
        <f>SUM(BJ430)/AY430*100</f>
        <v>0</v>
      </c>
      <c r="BL430" s="20"/>
      <c r="CQ430" s="20"/>
      <c r="CR430" s="20"/>
    </row>
    <row r="431" spans="1:96" s="21" customFormat="1" ht="23.25">
      <c r="A431" s="3"/>
      <c r="B431" s="3"/>
      <c r="C431" s="29" t="s">
        <v>261</v>
      </c>
      <c r="D431" s="30" t="s">
        <v>345</v>
      </c>
      <c r="E431" s="5"/>
      <c r="F431" s="3"/>
      <c r="G431" s="3"/>
      <c r="H431" s="3"/>
      <c r="I431" s="3"/>
      <c r="J431" s="3"/>
      <c r="K431" s="18"/>
      <c r="L431" s="3"/>
      <c r="M431" s="18"/>
      <c r="N431" s="3"/>
      <c r="O431" s="18"/>
      <c r="P431" s="3"/>
      <c r="Q431" s="18"/>
      <c r="R431" s="3"/>
      <c r="S431" s="18"/>
      <c r="T431" s="3"/>
      <c r="U431" s="18"/>
      <c r="V431" s="3"/>
      <c r="W431" s="18"/>
      <c r="X431" s="3"/>
      <c r="Y431" s="18"/>
      <c r="Z431" s="3"/>
      <c r="AA431" s="18"/>
      <c r="AB431" s="3"/>
      <c r="AC431" s="18"/>
      <c r="AD431" s="3"/>
      <c r="AE431" s="18"/>
      <c r="AF431" s="18"/>
      <c r="AG431" s="18"/>
      <c r="AH431" s="3"/>
      <c r="AI431" s="18"/>
      <c r="AJ431" s="3"/>
      <c r="AK431" s="18"/>
      <c r="AL431" s="3"/>
      <c r="AM431" s="18"/>
      <c r="AN431" s="2"/>
      <c r="AO431" s="3"/>
      <c r="AP431" s="3"/>
      <c r="AQ431" s="3"/>
      <c r="AR431" s="3"/>
      <c r="AS431" s="3"/>
      <c r="AT431" s="3"/>
      <c r="AU431" s="3"/>
      <c r="AV431" s="3"/>
      <c r="AW431" s="40"/>
      <c r="AX431" s="41"/>
      <c r="AY431" s="3"/>
      <c r="AZ431" s="3"/>
      <c r="BA431" s="3"/>
      <c r="BB431" s="3"/>
      <c r="BC431" s="19"/>
      <c r="BD431" s="3"/>
      <c r="BE431" s="3"/>
      <c r="BF431" s="3"/>
      <c r="BG431" s="3"/>
      <c r="BH431" s="3"/>
      <c r="BI431" s="3"/>
      <c r="BJ431" s="3"/>
      <c r="BK431" s="19"/>
      <c r="BL431" s="20"/>
      <c r="CQ431" s="20"/>
      <c r="CR431" s="20"/>
    </row>
    <row r="432" spans="1:96" s="21" customFormat="1" ht="23.25">
      <c r="A432" s="3"/>
      <c r="B432" s="3"/>
      <c r="C432" s="46" t="s">
        <v>389</v>
      </c>
      <c r="D432" s="30" t="s">
        <v>480</v>
      </c>
      <c r="E432" s="5"/>
      <c r="F432" s="3"/>
      <c r="G432" s="3"/>
      <c r="H432" s="3"/>
      <c r="I432" s="3"/>
      <c r="J432" s="3"/>
      <c r="K432" s="18"/>
      <c r="L432" s="3"/>
      <c r="M432" s="18"/>
      <c r="N432" s="3"/>
      <c r="O432" s="18"/>
      <c r="P432" s="3"/>
      <c r="Q432" s="18"/>
      <c r="R432" s="3"/>
      <c r="S432" s="18"/>
      <c r="T432" s="3"/>
      <c r="U432" s="18"/>
      <c r="V432" s="3"/>
      <c r="W432" s="18"/>
      <c r="X432" s="3"/>
      <c r="Y432" s="18"/>
      <c r="Z432" s="3"/>
      <c r="AA432" s="18"/>
      <c r="AB432" s="3"/>
      <c r="AC432" s="18"/>
      <c r="AD432" s="3"/>
      <c r="AE432" s="18"/>
      <c r="AF432" s="18"/>
      <c r="AG432" s="18"/>
      <c r="AH432" s="3"/>
      <c r="AI432" s="18"/>
      <c r="AJ432" s="3"/>
      <c r="AK432" s="18"/>
      <c r="AL432" s="3"/>
      <c r="AM432" s="18"/>
      <c r="AN432" s="2"/>
      <c r="AO432" s="3"/>
      <c r="AP432" s="3"/>
      <c r="AQ432" s="3"/>
      <c r="AR432" s="3"/>
      <c r="AS432" s="3"/>
      <c r="AT432" s="3"/>
      <c r="AU432" s="3"/>
      <c r="AV432" s="3"/>
      <c r="AW432" s="40"/>
      <c r="AX432" s="41"/>
      <c r="AY432" s="3"/>
      <c r="AZ432" s="3"/>
      <c r="BA432" s="3"/>
      <c r="BB432" s="3"/>
      <c r="BC432" s="19"/>
      <c r="BD432" s="3"/>
      <c r="BE432" s="3"/>
      <c r="BF432" s="3"/>
      <c r="BG432" s="3"/>
      <c r="BH432" s="3"/>
      <c r="BI432" s="3"/>
      <c r="BJ432" s="3"/>
      <c r="BK432" s="19"/>
      <c r="BL432" s="20"/>
      <c r="CQ432" s="20"/>
      <c r="CR432" s="20"/>
    </row>
    <row r="433" spans="1:94" s="20" customFormat="1" ht="23.25">
      <c r="A433" s="3">
        <v>138</v>
      </c>
      <c r="B433" s="3">
        <v>40010073</v>
      </c>
      <c r="C433" s="5" t="s">
        <v>50</v>
      </c>
      <c r="D433" s="5" t="s">
        <v>180</v>
      </c>
      <c r="E433" s="5" t="s">
        <v>139</v>
      </c>
      <c r="F433" s="3">
        <v>4</v>
      </c>
      <c r="G433" s="3">
        <v>15</v>
      </c>
      <c r="H433" s="3">
        <v>4</v>
      </c>
      <c r="I433" s="3" t="s">
        <v>4</v>
      </c>
      <c r="J433" s="3">
        <v>8</v>
      </c>
      <c r="K433" s="18">
        <f>IF(J433=0,0,IF(J433&lt;10,1,IF(MOD(J433,30)&lt;10,ROUNDDOWN(J433/30,0),ROUNDUP(J433/30,0))))</f>
        <v>1</v>
      </c>
      <c r="L433" s="3">
        <v>21</v>
      </c>
      <c r="M433" s="18">
        <f>IF(L433=0,0,IF(L433&lt;10,1,IF(MOD(L433,30)&lt;10,ROUNDDOWN(L433/30,0),ROUNDUP(L433/30,0))))</f>
        <v>1</v>
      </c>
      <c r="N433" s="3">
        <v>23</v>
      </c>
      <c r="O433" s="18">
        <f>IF(N433=0,0,IF(N433&lt;10,1,IF(MOD(N433,30)&lt;10,ROUNDDOWN(N433/30,0),ROUNDUP(N433/30,0))))</f>
        <v>1</v>
      </c>
      <c r="P433" s="3">
        <v>16</v>
      </c>
      <c r="Q433" s="18">
        <f>IF(P433=0,0,IF(P433&lt;10,1,IF(MOD(P433,40)&lt;10,ROUNDDOWN(P433/40,0),ROUNDUP(P433/40,0))))</f>
        <v>1</v>
      </c>
      <c r="R433" s="3">
        <v>24</v>
      </c>
      <c r="S433" s="18">
        <f>IF(R433=0,0,IF(R433&lt;10,1,IF(MOD(R433,40)&lt;10,ROUNDDOWN(R433/40,0),ROUNDUP(R433/40,0))))</f>
        <v>1</v>
      </c>
      <c r="T433" s="3">
        <v>22</v>
      </c>
      <c r="U433" s="18">
        <f>IF(T433=0,0,IF(T433&lt;10,1,IF(MOD(T433,40)&lt;10,ROUNDDOWN(T433/40,0),ROUNDUP(T433/40,0))))</f>
        <v>1</v>
      </c>
      <c r="V433" s="3">
        <v>13</v>
      </c>
      <c r="W433" s="18">
        <f>IF(V433=0,0,IF(V433&lt;10,1,IF(MOD(V433,40)&lt;10,ROUNDDOWN(V433/40,0),ROUNDUP(V433/40,0))))</f>
        <v>1</v>
      </c>
      <c r="X433" s="3">
        <v>22</v>
      </c>
      <c r="Y433" s="18">
        <f>IF(X433=0,0,IF(X433&lt;10,1,IF(MOD(X433,40)&lt;10,ROUNDDOWN(X433/40,0),ROUNDUP(X433/40,0))))</f>
        <v>1</v>
      </c>
      <c r="Z433" s="3">
        <v>13</v>
      </c>
      <c r="AA433" s="18">
        <f>IF(Z433=0,0,IF(Z433&lt;10,1,IF(MOD(Z433,40)&lt;10,ROUNDDOWN(Z433/40,0),ROUNDUP(Z433/40,0))))</f>
        <v>1</v>
      </c>
      <c r="AB433" s="3">
        <v>20</v>
      </c>
      <c r="AC433" s="18">
        <f>IF(AB433=0,0,IF(AB433&lt;10,1,IF(MOD(AB433,40)&lt;10,ROUNDDOWN(AB433/40,0),ROUNDUP(AB433/40,0))))</f>
        <v>1</v>
      </c>
      <c r="AD433" s="3">
        <v>23</v>
      </c>
      <c r="AE433" s="18">
        <f>IF(AD433=0,0,IF(AD433&lt;10,1,IF(MOD(AD433,40)&lt;10,ROUNDDOWN(AD433/40,0),ROUNDUP(AD433/40,0))))</f>
        <v>1</v>
      </c>
      <c r="AF433" s="18">
        <v>22</v>
      </c>
      <c r="AG433" s="18">
        <f>IF(AF433=0,0,IF(AF433&lt;10,1,IF(MOD(AF433,40)&lt;10,ROUNDDOWN(AF433/40,0),ROUNDUP(AF433/40,0))))</f>
        <v>1</v>
      </c>
      <c r="AH433" s="3"/>
      <c r="AI433" s="18">
        <f>IF(AH433=0,0,IF(AH433&lt;10,1,IF(MOD(AH433,40)&lt;10,ROUNDDOWN(AH433/40,0),ROUNDUP(AH433/40,0))))</f>
        <v>0</v>
      </c>
      <c r="AJ433" s="3"/>
      <c r="AK433" s="18">
        <f>IF(AJ433=0,0,IF(AJ433&lt;10,1,IF(MOD(AJ433,40)&lt;10,ROUNDDOWN(AJ433/40,0),ROUNDUP(AJ433/40,0))))</f>
        <v>0</v>
      </c>
      <c r="AL433" s="3"/>
      <c r="AM433" s="18">
        <f>IF(AL433=0,0,IF(AL433&lt;10,1,IF(MOD(AL433,40)&lt;10,ROUNDDOWN(AL433/40,0),ROUNDUP(AL433/40,0))))</f>
        <v>0</v>
      </c>
      <c r="AN433" s="2">
        <f>SUM(J433+L433+N433+P433+R433+T433+V433+X433+Z433+AB433+AD433+AF433+AH433+AJ433+AL433)</f>
        <v>227</v>
      </c>
      <c r="AO433" s="3">
        <f>SUM(K433+M433+O433+Q433+S433+U433+W433+Y433+AA433+AC433+AE433+AG433+AI433+AK433+AM433)</f>
        <v>12</v>
      </c>
      <c r="AP433" s="3">
        <v>1</v>
      </c>
      <c r="AQ433" s="3">
        <v>17</v>
      </c>
      <c r="AR433" s="3">
        <f>SUM(AP433:AQ433)</f>
        <v>18</v>
      </c>
      <c r="AS433" s="3">
        <v>1</v>
      </c>
      <c r="AT433" s="3">
        <v>0</v>
      </c>
      <c r="AU433" s="3">
        <v>17</v>
      </c>
      <c r="AV433" s="3">
        <v>0</v>
      </c>
      <c r="AW433" s="40">
        <f>IF(AN433&lt;=0,0,IF(AN433&lt;=359,1,IF(AN433&lt;=719,2,IF(AN433&lt;=1079,3,IF(AN433&lt;=1679,4,IF(AN433&lt;=1680,5,IF(AN433&lt;=1680,1,5)))))))</f>
        <v>1</v>
      </c>
      <c r="AX433" s="41">
        <f>IF(AN433&gt;120,ROUND(((((K433+M433+O433)*30)+(J433+L433+N433))/50+(((Q433+S433+U433+W433+Y433+AA433)*40)+(P433+R433+T433+V433+X433+Z433))/50+(AC433+AE433+AG433+AI433+AK433+AM433)*2),0),IF((J433+L433+N433+P433+R433+T433+V433+X433+Z433)&lt;=0,0,IF((J433+L433+N433+P433+R433+T433+V433+X433+Z433)&lt;=20,1,IF((J433+L433+N433+P433+R433+T433+V433+X433+Z433)&lt;=40,2,IF((J433+L433+N433+P433+R433+T433+V433+X433+Z433)&lt;=60,3,IF((J433+L433+N433+P433+R433+T433+V433+X433+Z433)&lt;=80,4,IF((J433+L433+N433+P433+R433+T433+V433+X433+Z433)&lt;=100,5,IF((J433+L433+N433+P433+R433+T433+V433+X433+Z433)&lt;=120,6,0)))))))+((AC433+AE433+AG433+AI433+AK433+AM433)*2))</f>
        <v>16</v>
      </c>
      <c r="AY433" s="3">
        <f>SUM(AW433:AX433)</f>
        <v>17</v>
      </c>
      <c r="AZ433" s="3">
        <f>SUM(AP433)-AW433</f>
        <v>0</v>
      </c>
      <c r="BA433" s="3">
        <f>SUM(AQ433)-AX433</f>
        <v>1</v>
      </c>
      <c r="BB433" s="3">
        <f>SUM(AR433)-AY433</f>
        <v>1</v>
      </c>
      <c r="BC433" s="19">
        <f>SUM(BB433)/AY433*100</f>
        <v>5.88235294117647</v>
      </c>
      <c r="BD433" s="3"/>
      <c r="BE433" s="3"/>
      <c r="BF433" s="3"/>
      <c r="BG433" s="3"/>
      <c r="BH433" s="3"/>
      <c r="BI433" s="3"/>
      <c r="BJ433" s="3">
        <f>BB433+BE433+BF433+BG433+BH433+BI433-BD433</f>
        <v>1</v>
      </c>
      <c r="BK433" s="19">
        <f>SUM(BJ433)/AY433*100</f>
        <v>5.88235294117647</v>
      </c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1"/>
      <c r="CP433" s="21"/>
    </row>
    <row r="434" spans="1:94" s="20" customFormat="1" ht="23.25">
      <c r="A434" s="3"/>
      <c r="B434" s="3"/>
      <c r="C434" s="29" t="s">
        <v>261</v>
      </c>
      <c r="D434" s="30" t="s">
        <v>346</v>
      </c>
      <c r="E434" s="5"/>
      <c r="F434" s="3"/>
      <c r="G434" s="3"/>
      <c r="H434" s="3"/>
      <c r="I434" s="3"/>
      <c r="J434" s="3"/>
      <c r="K434" s="18"/>
      <c r="L434" s="3"/>
      <c r="M434" s="18"/>
      <c r="N434" s="3"/>
      <c r="O434" s="18"/>
      <c r="P434" s="3"/>
      <c r="Q434" s="18"/>
      <c r="R434" s="3"/>
      <c r="S434" s="18"/>
      <c r="T434" s="3"/>
      <c r="U434" s="18"/>
      <c r="V434" s="3"/>
      <c r="W434" s="18"/>
      <c r="X434" s="3"/>
      <c r="Y434" s="18"/>
      <c r="Z434" s="3"/>
      <c r="AA434" s="18"/>
      <c r="AB434" s="3"/>
      <c r="AC434" s="18"/>
      <c r="AD434" s="3"/>
      <c r="AE434" s="18"/>
      <c r="AF434" s="18"/>
      <c r="AG434" s="18"/>
      <c r="AH434" s="3"/>
      <c r="AI434" s="18"/>
      <c r="AJ434" s="3"/>
      <c r="AK434" s="18"/>
      <c r="AL434" s="3"/>
      <c r="AM434" s="18"/>
      <c r="AN434" s="2"/>
      <c r="AO434" s="3"/>
      <c r="AP434" s="3"/>
      <c r="AQ434" s="3"/>
      <c r="AR434" s="3"/>
      <c r="AS434" s="3"/>
      <c r="AT434" s="3"/>
      <c r="AU434" s="3"/>
      <c r="AV434" s="3"/>
      <c r="AW434" s="40"/>
      <c r="AX434" s="41"/>
      <c r="AY434" s="3"/>
      <c r="AZ434" s="3"/>
      <c r="BA434" s="3"/>
      <c r="BB434" s="3"/>
      <c r="BC434" s="19"/>
      <c r="BD434" s="3"/>
      <c r="BE434" s="3"/>
      <c r="BF434" s="3"/>
      <c r="BG434" s="3"/>
      <c r="BH434" s="3"/>
      <c r="BI434" s="3"/>
      <c r="BJ434" s="3"/>
      <c r="BK434" s="19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1"/>
      <c r="CP434" s="21"/>
    </row>
    <row r="435" spans="1:94" s="20" customFormat="1" ht="23.25">
      <c r="A435" s="3"/>
      <c r="B435" s="3"/>
      <c r="C435" s="46" t="s">
        <v>389</v>
      </c>
      <c r="D435" s="30" t="s">
        <v>413</v>
      </c>
      <c r="E435" s="5"/>
      <c r="F435" s="3"/>
      <c r="G435" s="3"/>
      <c r="H435" s="3"/>
      <c r="I435" s="3"/>
      <c r="J435" s="3"/>
      <c r="K435" s="18"/>
      <c r="L435" s="3"/>
      <c r="M435" s="18"/>
      <c r="N435" s="3"/>
      <c r="O435" s="18"/>
      <c r="P435" s="3"/>
      <c r="Q435" s="18"/>
      <c r="R435" s="3"/>
      <c r="S435" s="18"/>
      <c r="T435" s="3"/>
      <c r="U435" s="18"/>
      <c r="V435" s="3"/>
      <c r="W435" s="18"/>
      <c r="X435" s="3"/>
      <c r="Y435" s="18"/>
      <c r="Z435" s="3"/>
      <c r="AA435" s="18"/>
      <c r="AB435" s="3"/>
      <c r="AC435" s="18"/>
      <c r="AD435" s="3"/>
      <c r="AE435" s="18"/>
      <c r="AF435" s="18"/>
      <c r="AG435" s="18"/>
      <c r="AH435" s="3"/>
      <c r="AI435" s="18"/>
      <c r="AJ435" s="3"/>
      <c r="AK435" s="18"/>
      <c r="AL435" s="3"/>
      <c r="AM435" s="18"/>
      <c r="AN435" s="2"/>
      <c r="AO435" s="3"/>
      <c r="AP435" s="3"/>
      <c r="AQ435" s="3"/>
      <c r="AR435" s="3"/>
      <c r="AS435" s="3"/>
      <c r="AT435" s="3"/>
      <c r="AU435" s="3"/>
      <c r="AV435" s="3"/>
      <c r="AW435" s="40"/>
      <c r="AX435" s="41"/>
      <c r="AY435" s="3"/>
      <c r="AZ435" s="3"/>
      <c r="BA435" s="3"/>
      <c r="BB435" s="3"/>
      <c r="BC435" s="19"/>
      <c r="BD435" s="3"/>
      <c r="BE435" s="3"/>
      <c r="BF435" s="3"/>
      <c r="BG435" s="3"/>
      <c r="BH435" s="3"/>
      <c r="BI435" s="3"/>
      <c r="BJ435" s="3"/>
      <c r="BK435" s="19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1"/>
      <c r="CP435" s="21"/>
    </row>
    <row r="436" spans="1:94" s="20" customFormat="1" ht="23.25">
      <c r="A436" s="3">
        <v>139</v>
      </c>
      <c r="B436" s="3">
        <v>40010111</v>
      </c>
      <c r="C436" s="5" t="s">
        <v>224</v>
      </c>
      <c r="D436" s="5" t="s">
        <v>173</v>
      </c>
      <c r="E436" s="5" t="s">
        <v>139</v>
      </c>
      <c r="F436" s="3">
        <v>1</v>
      </c>
      <c r="G436" s="3">
        <v>15</v>
      </c>
      <c r="H436" s="3">
        <v>1</v>
      </c>
      <c r="I436" s="3" t="s">
        <v>4</v>
      </c>
      <c r="J436" s="3">
        <v>10</v>
      </c>
      <c r="K436" s="18">
        <f>IF(J436=0,0,IF(J436&lt;10,1,IF(MOD(J436,30)&lt;10,ROUNDDOWN(J436/30,0),ROUNDUP(J436/30,0))))</f>
        <v>1</v>
      </c>
      <c r="L436" s="3">
        <v>4</v>
      </c>
      <c r="M436" s="18">
        <f>IF(L436=0,0,IF(L436&lt;10,1,IF(MOD(L436,30)&lt;10,ROUNDDOWN(L436/30,0),ROUNDUP(L436/30,0))))</f>
        <v>1</v>
      </c>
      <c r="N436" s="3">
        <v>2</v>
      </c>
      <c r="O436" s="18">
        <f>IF(N436=0,0,IF(N436&lt;10,1,IF(MOD(N436,30)&lt;10,ROUNDDOWN(N436/30,0),ROUNDUP(N436/30,0))))</f>
        <v>1</v>
      </c>
      <c r="P436" s="3">
        <v>13</v>
      </c>
      <c r="Q436" s="18">
        <f>IF(P436=0,0,IF(P436&lt;10,1,IF(MOD(P436,40)&lt;10,ROUNDDOWN(P436/40,0),ROUNDUP(P436/40,0))))</f>
        <v>1</v>
      </c>
      <c r="R436" s="3">
        <v>11</v>
      </c>
      <c r="S436" s="18">
        <f>IF(R436=0,0,IF(R436&lt;10,1,IF(MOD(R436,40)&lt;10,ROUNDDOWN(R436/40,0),ROUNDUP(R436/40,0))))</f>
        <v>1</v>
      </c>
      <c r="T436" s="3">
        <v>18</v>
      </c>
      <c r="U436" s="18">
        <f>IF(T436=0,0,IF(T436&lt;10,1,IF(MOD(T436,40)&lt;10,ROUNDDOWN(T436/40,0),ROUNDUP(T436/40,0))))</f>
        <v>1</v>
      </c>
      <c r="V436" s="3">
        <v>15</v>
      </c>
      <c r="W436" s="18">
        <f>IF(V436=0,0,IF(V436&lt;10,1,IF(MOD(V436,40)&lt;10,ROUNDDOWN(V436/40,0),ROUNDUP(V436/40,0))))</f>
        <v>1</v>
      </c>
      <c r="X436" s="3">
        <v>18</v>
      </c>
      <c r="Y436" s="18">
        <f>IF(X436=0,0,IF(X436&lt;10,1,IF(MOD(X436,40)&lt;10,ROUNDDOWN(X436/40,0),ROUNDUP(X436/40,0))))</f>
        <v>1</v>
      </c>
      <c r="Z436" s="3">
        <v>26</v>
      </c>
      <c r="AA436" s="18">
        <f>IF(Z436=0,0,IF(Z436&lt;10,1,IF(MOD(Z436,40)&lt;10,ROUNDDOWN(Z436/40,0),ROUNDUP(Z436/40,0))))</f>
        <v>1</v>
      </c>
      <c r="AB436" s="3"/>
      <c r="AC436" s="18">
        <f>IF(AB436=0,0,IF(AB436&lt;10,1,IF(MOD(AB436,40)&lt;10,ROUNDDOWN(AB436/40,0),ROUNDUP(AB436/40,0))))</f>
        <v>0</v>
      </c>
      <c r="AD436" s="3"/>
      <c r="AE436" s="18">
        <f>IF(AD436=0,0,IF(AD436&lt;10,1,IF(MOD(AD436,40)&lt;10,ROUNDDOWN(AD436/40,0),ROUNDUP(AD436/40,0))))</f>
        <v>0</v>
      </c>
      <c r="AF436" s="18"/>
      <c r="AG436" s="18">
        <f>IF(AF436=0,0,IF(AF436&lt;10,1,IF(MOD(AF436,40)&lt;10,ROUNDDOWN(AF436/40,0),ROUNDUP(AF436/40,0))))</f>
        <v>0</v>
      </c>
      <c r="AH436" s="3"/>
      <c r="AI436" s="18">
        <f>IF(AH436=0,0,IF(AH436&lt;10,1,IF(MOD(AH436,40)&lt;10,ROUNDDOWN(AH436/40,0),ROUNDUP(AH436/40,0))))</f>
        <v>0</v>
      </c>
      <c r="AJ436" s="3"/>
      <c r="AK436" s="18">
        <f>IF(AJ436=0,0,IF(AJ436&lt;10,1,IF(MOD(AJ436,40)&lt;10,ROUNDDOWN(AJ436/40,0),ROUNDUP(AJ436/40,0))))</f>
        <v>0</v>
      </c>
      <c r="AL436" s="3"/>
      <c r="AM436" s="18">
        <f>IF(AL436=0,0,IF(AL436&lt;10,1,IF(MOD(AL436,40)&lt;10,ROUNDDOWN(AL436/40,0),ROUNDUP(AL436/40,0))))</f>
        <v>0</v>
      </c>
      <c r="AN436" s="3">
        <f>SUM(J436+L436+N436+P436+R436+T436+V436+X436+Z436+AB436+AD436+AF436+AH436+AJ436+AL436)</f>
        <v>117</v>
      </c>
      <c r="AO436" s="3">
        <f>SUM(K436+M436+O436+Q436+S436+U436+W436+Y436+AA436+AC436+AE436+AG436+AI436+AK436+AM436)</f>
        <v>9</v>
      </c>
      <c r="AP436" s="3">
        <v>1</v>
      </c>
      <c r="AQ436" s="3">
        <v>7</v>
      </c>
      <c r="AR436" s="3">
        <f>SUM(AP436:AQ436)</f>
        <v>8</v>
      </c>
      <c r="AS436" s="3">
        <v>1</v>
      </c>
      <c r="AT436" s="3">
        <v>0</v>
      </c>
      <c r="AU436" s="3">
        <v>7</v>
      </c>
      <c r="AV436" s="3">
        <v>0</v>
      </c>
      <c r="AW436" s="40">
        <f>IF(AN436&lt;=0,0,IF(AN436&lt;=359,1,IF(AN436&lt;=719,2,IF(AN436&lt;=1079,3,IF(AN436&lt;=1679,4,IF(AN436&lt;=1680,5,IF(AN436&lt;=1680,1,5)))))))</f>
        <v>1</v>
      </c>
      <c r="AX436" s="41">
        <f>IF(AN436&gt;120,ROUND(((((K436+M436+O436)*30)+(J436+L436+N436))/50+(((Q436+S436+U436+W436+Y436+AA436)*40)+(P436+R436+T436+V436+X436+Z436))/50+(AC436+AE436+AG436+AI436+AK436+AM436)*2),0),IF((J436+L436+N436+P436+R436+T436+V436+X436+Z436)&lt;=0,0,IF((J436+L436+N436+P436+R436+T436+V436+X436+Z436)&lt;=20,1,IF((J436+L436+N436+P436+R436+T436+V436+X436+Z436)&lt;=40,2,IF((J436+L436+N436+P436+R436+T436+V436+X436+Z436)&lt;=60,3,IF((J436+L436+N436+P436+R436+T436+V436+X436+Z436)&lt;=80,4,IF((J436+L436+N436+P436+R436+T436+V436+X436+Z436)&lt;=100,5,IF((J436+L436+N436+P436+R436+T436+V436+X436+Z436)&lt;=120,6,0)))))))+((AC436+AE436+AG436+AI436+AK436+AM436)*2))</f>
        <v>6</v>
      </c>
      <c r="AY436" s="3">
        <f>SUM(AW436:AX436)</f>
        <v>7</v>
      </c>
      <c r="AZ436" s="3">
        <f>SUM(AP436)-AW436</f>
        <v>0</v>
      </c>
      <c r="BA436" s="3">
        <f>SUM(AQ436)-AX436</f>
        <v>1</v>
      </c>
      <c r="BB436" s="3">
        <f>SUM(AR436)-AY436</f>
        <v>1</v>
      </c>
      <c r="BC436" s="19">
        <f>SUM(BB436)/AY436*100</f>
        <v>14.285714285714285</v>
      </c>
      <c r="BD436" s="3"/>
      <c r="BE436" s="3"/>
      <c r="BF436" s="3"/>
      <c r="BG436" s="3"/>
      <c r="BH436" s="3"/>
      <c r="BI436" s="3"/>
      <c r="BJ436" s="3">
        <f>BB436+BE436+BF436+BG436+BH436+BI436-BD436</f>
        <v>1</v>
      </c>
      <c r="BK436" s="19">
        <f>SUM(BJ436)/AY436*100</f>
        <v>14.285714285714285</v>
      </c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1"/>
      <c r="CP436" s="21"/>
    </row>
    <row r="437" spans="1:94" s="20" customFormat="1" ht="23.25">
      <c r="A437" s="3"/>
      <c r="B437" s="3"/>
      <c r="C437" s="29" t="s">
        <v>261</v>
      </c>
      <c r="D437" s="30" t="s">
        <v>329</v>
      </c>
      <c r="E437" s="5"/>
      <c r="F437" s="3"/>
      <c r="G437" s="3"/>
      <c r="H437" s="3"/>
      <c r="I437" s="3"/>
      <c r="J437" s="3"/>
      <c r="K437" s="18"/>
      <c r="L437" s="3"/>
      <c r="M437" s="18"/>
      <c r="N437" s="3"/>
      <c r="O437" s="18"/>
      <c r="P437" s="3"/>
      <c r="Q437" s="18"/>
      <c r="R437" s="3"/>
      <c r="S437" s="18"/>
      <c r="T437" s="3"/>
      <c r="U437" s="18"/>
      <c r="V437" s="3"/>
      <c r="W437" s="18"/>
      <c r="X437" s="3"/>
      <c r="Y437" s="18"/>
      <c r="Z437" s="3"/>
      <c r="AA437" s="18"/>
      <c r="AB437" s="3"/>
      <c r="AC437" s="18"/>
      <c r="AD437" s="3"/>
      <c r="AE437" s="18"/>
      <c r="AF437" s="18"/>
      <c r="AG437" s="18"/>
      <c r="AH437" s="3"/>
      <c r="AI437" s="18"/>
      <c r="AJ437" s="3"/>
      <c r="AK437" s="18"/>
      <c r="AL437" s="3"/>
      <c r="AM437" s="18"/>
      <c r="AN437" s="3"/>
      <c r="AO437" s="3"/>
      <c r="AP437" s="3"/>
      <c r="AQ437" s="3"/>
      <c r="AR437" s="3"/>
      <c r="AS437" s="3"/>
      <c r="AT437" s="3"/>
      <c r="AU437" s="3"/>
      <c r="AV437" s="3"/>
      <c r="AW437" s="40"/>
      <c r="AX437" s="41"/>
      <c r="AY437" s="3"/>
      <c r="AZ437" s="3"/>
      <c r="BA437" s="3"/>
      <c r="BB437" s="3"/>
      <c r="BC437" s="19"/>
      <c r="BD437" s="3"/>
      <c r="BE437" s="3"/>
      <c r="BF437" s="3"/>
      <c r="BG437" s="3"/>
      <c r="BH437" s="3"/>
      <c r="BI437" s="3"/>
      <c r="BJ437" s="3"/>
      <c r="BK437" s="19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1"/>
      <c r="CP437" s="21"/>
    </row>
    <row r="438" spans="1:94" s="20" customFormat="1" ht="23.25">
      <c r="A438" s="3"/>
      <c r="B438" s="3"/>
      <c r="C438" s="46" t="s">
        <v>389</v>
      </c>
      <c r="D438" s="30" t="s">
        <v>427</v>
      </c>
      <c r="E438" s="5"/>
      <c r="F438" s="3"/>
      <c r="G438" s="3"/>
      <c r="H438" s="3"/>
      <c r="I438" s="3"/>
      <c r="J438" s="3"/>
      <c r="K438" s="18"/>
      <c r="L438" s="3"/>
      <c r="M438" s="18"/>
      <c r="N438" s="3"/>
      <c r="O438" s="18"/>
      <c r="P438" s="3"/>
      <c r="Q438" s="18"/>
      <c r="R438" s="3"/>
      <c r="S438" s="18"/>
      <c r="T438" s="3"/>
      <c r="U438" s="18"/>
      <c r="V438" s="3"/>
      <c r="W438" s="18"/>
      <c r="X438" s="3"/>
      <c r="Y438" s="18"/>
      <c r="Z438" s="3"/>
      <c r="AA438" s="18"/>
      <c r="AB438" s="3"/>
      <c r="AC438" s="18"/>
      <c r="AD438" s="3"/>
      <c r="AE438" s="18"/>
      <c r="AF438" s="18"/>
      <c r="AG438" s="18"/>
      <c r="AH438" s="3"/>
      <c r="AI438" s="18"/>
      <c r="AJ438" s="3"/>
      <c r="AK438" s="18"/>
      <c r="AL438" s="3"/>
      <c r="AM438" s="18"/>
      <c r="AN438" s="3"/>
      <c r="AO438" s="3"/>
      <c r="AP438" s="3"/>
      <c r="AQ438" s="3"/>
      <c r="AR438" s="3"/>
      <c r="AS438" s="3"/>
      <c r="AT438" s="3"/>
      <c r="AU438" s="3"/>
      <c r="AV438" s="3"/>
      <c r="AW438" s="40"/>
      <c r="AX438" s="41"/>
      <c r="AY438" s="3"/>
      <c r="AZ438" s="3"/>
      <c r="BA438" s="3"/>
      <c r="BB438" s="3"/>
      <c r="BC438" s="19"/>
      <c r="BD438" s="3"/>
      <c r="BE438" s="3"/>
      <c r="BF438" s="3"/>
      <c r="BG438" s="3"/>
      <c r="BH438" s="3"/>
      <c r="BI438" s="3"/>
      <c r="BJ438" s="3"/>
      <c r="BK438" s="19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1"/>
      <c r="CP438" s="21"/>
    </row>
    <row r="439" spans="1:94" s="20" customFormat="1" ht="23.25">
      <c r="A439" s="3">
        <v>140</v>
      </c>
      <c r="B439" s="3">
        <v>40010170</v>
      </c>
      <c r="C439" s="5" t="s">
        <v>228</v>
      </c>
      <c r="D439" s="5" t="s">
        <v>5</v>
      </c>
      <c r="E439" s="5" t="s">
        <v>5</v>
      </c>
      <c r="F439" s="3">
        <v>10</v>
      </c>
      <c r="G439" s="3">
        <v>30</v>
      </c>
      <c r="H439" s="3">
        <v>4</v>
      </c>
      <c r="I439" s="3" t="s">
        <v>4</v>
      </c>
      <c r="J439" s="3">
        <v>0</v>
      </c>
      <c r="K439" s="18">
        <f>IF(J439=0,0,IF(J439&lt;10,1,IF(MOD(J439,30)&lt;10,ROUNDDOWN(J439/30,0),ROUNDUP(J439/30,0))))</f>
        <v>0</v>
      </c>
      <c r="L439" s="3">
        <v>1</v>
      </c>
      <c r="M439" s="18">
        <f>IF(L439=0,0,IF(L439&lt;10,1,IF(MOD(L439,30)&lt;10,ROUNDDOWN(L439/30,0),ROUNDUP(L439/30,0))))</f>
        <v>1</v>
      </c>
      <c r="N439" s="3">
        <v>5</v>
      </c>
      <c r="O439" s="18">
        <f>IF(N439=0,0,IF(N439&lt;10,1,IF(MOD(N439,30)&lt;10,ROUNDDOWN(N439/30,0),ROUNDUP(N439/30,0))))</f>
        <v>1</v>
      </c>
      <c r="P439" s="3">
        <v>21</v>
      </c>
      <c r="Q439" s="18">
        <f>IF(P439=0,0,IF(P439&lt;10,1,IF(MOD(P439,40)&lt;10,ROUNDDOWN(P439/40,0),ROUNDUP(P439/40,0))))</f>
        <v>1</v>
      </c>
      <c r="R439" s="3">
        <v>8</v>
      </c>
      <c r="S439" s="18">
        <f>IF(R439=0,0,IF(R439&lt;10,1,IF(MOD(R439,40)&lt;10,ROUNDDOWN(R439/40,0),ROUNDUP(R439/40,0))))</f>
        <v>1</v>
      </c>
      <c r="T439" s="3">
        <v>12</v>
      </c>
      <c r="U439" s="18">
        <f>IF(T439=0,0,IF(T439&lt;10,1,IF(MOD(T439,40)&lt;10,ROUNDDOWN(T439/40,0),ROUNDUP(T439/40,0))))</f>
        <v>1</v>
      </c>
      <c r="V439" s="3">
        <v>16</v>
      </c>
      <c r="W439" s="18">
        <f>IF(V439=0,0,IF(V439&lt;10,1,IF(MOD(V439,40)&lt;10,ROUNDDOWN(V439/40,0),ROUNDUP(V439/40,0))))</f>
        <v>1</v>
      </c>
      <c r="X439" s="3">
        <v>15</v>
      </c>
      <c r="Y439" s="18">
        <f>IF(X439=0,0,IF(X439&lt;10,1,IF(MOD(X439,40)&lt;10,ROUNDDOWN(X439/40,0),ROUNDUP(X439/40,0))))</f>
        <v>1</v>
      </c>
      <c r="Z439" s="3">
        <v>25</v>
      </c>
      <c r="AA439" s="18">
        <f>IF(Z439=0,0,IF(Z439&lt;10,1,IF(MOD(Z439,40)&lt;10,ROUNDDOWN(Z439/40,0),ROUNDUP(Z439/40,0))))</f>
        <v>1</v>
      </c>
      <c r="AB439" s="3"/>
      <c r="AC439" s="18">
        <f>IF(AB439=0,0,IF(AB439&lt;10,1,IF(MOD(AB439,40)&lt;10,ROUNDDOWN(AB439/40,0),ROUNDUP(AB439/40,0))))</f>
        <v>0</v>
      </c>
      <c r="AD439" s="3"/>
      <c r="AE439" s="18">
        <f>IF(AD439=0,0,IF(AD439&lt;10,1,IF(MOD(AD439,40)&lt;10,ROUNDDOWN(AD439/40,0),ROUNDUP(AD439/40,0))))</f>
        <v>0</v>
      </c>
      <c r="AF439" s="18"/>
      <c r="AG439" s="18">
        <f>IF(AF439=0,0,IF(AF439&lt;10,1,IF(MOD(AF439,40)&lt;10,ROUNDDOWN(AF439/40,0),ROUNDUP(AF439/40,0))))</f>
        <v>0</v>
      </c>
      <c r="AH439" s="3"/>
      <c r="AI439" s="18">
        <f>IF(AH439=0,0,IF(AH439&lt;10,1,IF(MOD(AH439,40)&lt;10,ROUNDDOWN(AH439/40,0),ROUNDUP(AH439/40,0))))</f>
        <v>0</v>
      </c>
      <c r="AJ439" s="3"/>
      <c r="AK439" s="18">
        <f>IF(AJ439=0,0,IF(AJ439&lt;10,1,IF(MOD(AJ439,40)&lt;10,ROUNDDOWN(AJ439/40,0),ROUNDUP(AJ439/40,0))))</f>
        <v>0</v>
      </c>
      <c r="AL439" s="3"/>
      <c r="AM439" s="18">
        <f>IF(AL439=0,0,IF(AL439&lt;10,1,IF(MOD(AL439,40)&lt;10,ROUNDDOWN(AL439/40,0),ROUNDUP(AL439/40,0))))</f>
        <v>0</v>
      </c>
      <c r="AN439" s="3">
        <f>SUM(J439+L439+N439+P439+R439+T439+V439+X439+Z439+AB439+AD439+AF439+AH439+AJ439+AL439)</f>
        <v>103</v>
      </c>
      <c r="AO439" s="3">
        <f>SUM(K439+M439+O439+Q439+S439+U439+W439+Y439+AA439+AC439+AE439+AG439+AI439+AK439+AM439)</f>
        <v>8</v>
      </c>
      <c r="AP439" s="3">
        <v>1</v>
      </c>
      <c r="AQ439" s="3">
        <v>7</v>
      </c>
      <c r="AR439" s="3">
        <f>SUM(AP439:AQ439)</f>
        <v>8</v>
      </c>
      <c r="AS439" s="3">
        <v>1</v>
      </c>
      <c r="AT439" s="3">
        <v>0</v>
      </c>
      <c r="AU439" s="3">
        <v>7</v>
      </c>
      <c r="AV439" s="3">
        <v>0</v>
      </c>
      <c r="AW439" s="40">
        <f>IF(AN439&lt;=0,0,IF(AN439&lt;=359,1,IF(AN439&lt;=719,2,IF(AN439&lt;=1079,3,IF(AN439&lt;=1679,4,IF(AN439&lt;=1680,5,IF(AN439&lt;=1680,1,5)))))))</f>
        <v>1</v>
      </c>
      <c r="AX439" s="41">
        <f>IF(AN439&gt;120,ROUND(((((K439+M439+O439)*30)+(J439+L439+N439))/50+(((Q439+S439+U439+W439+Y439+AA439)*40)+(P439+R439+T439+V439+X439+Z439))/50+(AC439+AE439+AG439+AI439+AK439+AM439)*2),0),IF((J439+L439+N439+P439+R439+T439+V439+X439+Z439)&lt;=0,0,IF((J439+L439+N439+P439+R439+T439+V439+X439+Z439)&lt;=20,1,IF((J439+L439+N439+P439+R439+T439+V439+X439+Z439)&lt;=40,2,IF((J439+L439+N439+P439+R439+T439+V439+X439+Z439)&lt;=60,3,IF((J439+L439+N439+P439+R439+T439+V439+X439+Z439)&lt;=80,4,IF((J439+L439+N439+P439+R439+T439+V439+X439+Z439)&lt;=100,5,IF((J439+L439+N439+P439+R439+T439+V439+X439+Z439)&lt;=120,6,0)))))))+((AC439+AE439+AG439+AI439+AK439+AM439)*2))</f>
        <v>6</v>
      </c>
      <c r="AY439" s="3">
        <f>SUM(AW439:AX439)</f>
        <v>7</v>
      </c>
      <c r="AZ439" s="3">
        <f>SUM(AP439)-AW439</f>
        <v>0</v>
      </c>
      <c r="BA439" s="3">
        <f>SUM(AQ439)-AX439</f>
        <v>1</v>
      </c>
      <c r="BB439" s="3">
        <f>SUM(AR439)-AY439</f>
        <v>1</v>
      </c>
      <c r="BC439" s="19">
        <f>SUM(BB439)/AY439*100</f>
        <v>14.285714285714285</v>
      </c>
      <c r="BD439" s="3"/>
      <c r="BE439" s="3"/>
      <c r="BF439" s="3"/>
      <c r="BG439" s="3"/>
      <c r="BH439" s="3"/>
      <c r="BI439" s="3"/>
      <c r="BJ439" s="3">
        <f>BB439+BE439+BF439+BG439+BH439+BI439-BD439</f>
        <v>1</v>
      </c>
      <c r="BK439" s="19">
        <f>SUM(BJ439)/AY439*100</f>
        <v>14.285714285714285</v>
      </c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1"/>
      <c r="CP439" s="21"/>
    </row>
    <row r="440" spans="1:94" s="20" customFormat="1" ht="23.25">
      <c r="A440" s="3"/>
      <c r="B440" s="3"/>
      <c r="C440" s="29" t="s">
        <v>261</v>
      </c>
      <c r="D440" s="30" t="s">
        <v>283</v>
      </c>
      <c r="E440" s="5"/>
      <c r="F440" s="3"/>
      <c r="G440" s="3"/>
      <c r="H440" s="3"/>
      <c r="I440" s="3"/>
      <c r="J440" s="3"/>
      <c r="K440" s="18"/>
      <c r="L440" s="3"/>
      <c r="M440" s="18"/>
      <c r="N440" s="3"/>
      <c r="O440" s="18"/>
      <c r="P440" s="3"/>
      <c r="Q440" s="18"/>
      <c r="R440" s="3"/>
      <c r="S440" s="18"/>
      <c r="T440" s="3"/>
      <c r="U440" s="18"/>
      <c r="V440" s="3"/>
      <c r="W440" s="18"/>
      <c r="X440" s="3"/>
      <c r="Y440" s="18"/>
      <c r="Z440" s="3"/>
      <c r="AA440" s="18"/>
      <c r="AB440" s="3"/>
      <c r="AC440" s="18"/>
      <c r="AD440" s="3"/>
      <c r="AE440" s="18"/>
      <c r="AF440" s="18"/>
      <c r="AG440" s="18"/>
      <c r="AH440" s="3"/>
      <c r="AI440" s="18"/>
      <c r="AJ440" s="3"/>
      <c r="AK440" s="18"/>
      <c r="AL440" s="3"/>
      <c r="AM440" s="18"/>
      <c r="AN440" s="3"/>
      <c r="AO440" s="3"/>
      <c r="AP440" s="3"/>
      <c r="AQ440" s="3"/>
      <c r="AR440" s="3"/>
      <c r="AS440" s="3"/>
      <c r="AT440" s="3"/>
      <c r="AU440" s="3"/>
      <c r="AV440" s="3"/>
      <c r="AW440" s="40"/>
      <c r="AX440" s="41"/>
      <c r="AY440" s="3"/>
      <c r="AZ440" s="3"/>
      <c r="BA440" s="3"/>
      <c r="BB440" s="3"/>
      <c r="BC440" s="19"/>
      <c r="BD440" s="3"/>
      <c r="BE440" s="3"/>
      <c r="BF440" s="3"/>
      <c r="BG440" s="3"/>
      <c r="BH440" s="3"/>
      <c r="BI440" s="3"/>
      <c r="BJ440" s="3"/>
      <c r="BK440" s="19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1"/>
      <c r="CP440" s="21"/>
    </row>
    <row r="441" spans="1:94" s="20" customFormat="1" ht="23.25">
      <c r="A441" s="3"/>
      <c r="B441" s="3"/>
      <c r="C441" s="46" t="s">
        <v>389</v>
      </c>
      <c r="D441" s="30" t="s">
        <v>537</v>
      </c>
      <c r="E441" s="5"/>
      <c r="F441" s="3"/>
      <c r="G441" s="3"/>
      <c r="H441" s="3"/>
      <c r="I441" s="3"/>
      <c r="J441" s="3"/>
      <c r="K441" s="18"/>
      <c r="L441" s="3"/>
      <c r="M441" s="18"/>
      <c r="N441" s="3"/>
      <c r="O441" s="18"/>
      <c r="P441" s="3"/>
      <c r="Q441" s="18"/>
      <c r="R441" s="3"/>
      <c r="S441" s="18"/>
      <c r="T441" s="3"/>
      <c r="U441" s="18"/>
      <c r="V441" s="3"/>
      <c r="W441" s="18"/>
      <c r="X441" s="3"/>
      <c r="Y441" s="18"/>
      <c r="Z441" s="3"/>
      <c r="AA441" s="18"/>
      <c r="AB441" s="3"/>
      <c r="AC441" s="18"/>
      <c r="AD441" s="3"/>
      <c r="AE441" s="18"/>
      <c r="AF441" s="18"/>
      <c r="AG441" s="18"/>
      <c r="AH441" s="3"/>
      <c r="AI441" s="18"/>
      <c r="AJ441" s="3"/>
      <c r="AK441" s="18"/>
      <c r="AL441" s="3"/>
      <c r="AM441" s="18"/>
      <c r="AN441" s="3"/>
      <c r="AO441" s="3"/>
      <c r="AP441" s="3"/>
      <c r="AQ441" s="3"/>
      <c r="AR441" s="3"/>
      <c r="AS441" s="3"/>
      <c r="AT441" s="3"/>
      <c r="AU441" s="3"/>
      <c r="AV441" s="3"/>
      <c r="AW441" s="40"/>
      <c r="AX441" s="41"/>
      <c r="AY441" s="3"/>
      <c r="AZ441" s="3"/>
      <c r="BA441" s="3"/>
      <c r="BB441" s="3"/>
      <c r="BC441" s="19"/>
      <c r="BD441" s="3"/>
      <c r="BE441" s="3"/>
      <c r="BF441" s="3"/>
      <c r="BG441" s="3"/>
      <c r="BH441" s="3"/>
      <c r="BI441" s="3"/>
      <c r="BJ441" s="3"/>
      <c r="BK441" s="19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1"/>
      <c r="CP441" s="21"/>
    </row>
    <row r="442" spans="1:94" s="20" customFormat="1" ht="23.25">
      <c r="A442" s="3">
        <v>141</v>
      </c>
      <c r="B442" s="3">
        <v>40010105</v>
      </c>
      <c r="C442" s="5" t="s">
        <v>54</v>
      </c>
      <c r="D442" s="5" t="s">
        <v>179</v>
      </c>
      <c r="E442" s="5" t="s">
        <v>139</v>
      </c>
      <c r="F442" s="3">
        <v>2</v>
      </c>
      <c r="G442" s="3">
        <v>39</v>
      </c>
      <c r="H442" s="3">
        <v>1</v>
      </c>
      <c r="I442" s="3" t="s">
        <v>4</v>
      </c>
      <c r="J442" s="3">
        <v>0</v>
      </c>
      <c r="K442" s="18">
        <f>IF(J442=0,0,IF(J442&lt;10,1,IF(MOD(J442,30)&lt;10,ROUNDDOWN(J442/30,0),ROUNDUP(J442/30,0))))</f>
        <v>0</v>
      </c>
      <c r="L442" s="3">
        <v>7</v>
      </c>
      <c r="M442" s="18">
        <f>IF(L442=0,0,IF(L442&lt;10,1,IF(MOD(L442,30)&lt;10,ROUNDDOWN(L442/30,0),ROUNDUP(L442/30,0))))</f>
        <v>1</v>
      </c>
      <c r="N442" s="3">
        <v>12</v>
      </c>
      <c r="O442" s="18">
        <f>IF(N442=0,0,IF(N442&lt;10,1,IF(MOD(N442,30)&lt;10,ROUNDDOWN(N442/30,0),ROUNDUP(N442/30,0))))</f>
        <v>1</v>
      </c>
      <c r="P442" s="3">
        <v>7</v>
      </c>
      <c r="Q442" s="18">
        <f>IF(P442=0,0,IF(P442&lt;10,1,IF(MOD(P442,40)&lt;10,ROUNDDOWN(P442/40,0),ROUNDUP(P442/40,0))))</f>
        <v>1</v>
      </c>
      <c r="R442" s="3">
        <v>18</v>
      </c>
      <c r="S442" s="18">
        <f>IF(R442=0,0,IF(R442&lt;10,1,IF(MOD(R442,40)&lt;10,ROUNDDOWN(R442/40,0),ROUNDUP(R442/40,0))))</f>
        <v>1</v>
      </c>
      <c r="T442" s="3">
        <v>9</v>
      </c>
      <c r="U442" s="18">
        <f>IF(T442=0,0,IF(T442&lt;10,1,IF(MOD(T442,40)&lt;10,ROUNDDOWN(T442/40,0),ROUNDUP(T442/40,0))))</f>
        <v>1</v>
      </c>
      <c r="V442" s="3">
        <v>4</v>
      </c>
      <c r="W442" s="18">
        <f>IF(V442=0,0,IF(V442&lt;10,1,IF(MOD(V442,40)&lt;10,ROUNDDOWN(V442/40,0),ROUNDUP(V442/40,0))))</f>
        <v>1</v>
      </c>
      <c r="X442" s="3">
        <v>13</v>
      </c>
      <c r="Y442" s="18">
        <f>IF(X442=0,0,IF(X442&lt;10,1,IF(MOD(X442,40)&lt;10,ROUNDDOWN(X442/40,0),ROUNDUP(X442/40,0))))</f>
        <v>1</v>
      </c>
      <c r="Z442" s="3">
        <v>15</v>
      </c>
      <c r="AA442" s="18">
        <f>IF(Z442=0,0,IF(Z442&lt;10,1,IF(MOD(Z442,40)&lt;10,ROUNDDOWN(Z442/40,0),ROUNDUP(Z442/40,0))))</f>
        <v>1</v>
      </c>
      <c r="AB442" s="3"/>
      <c r="AC442" s="18">
        <f>IF(AB442=0,0,IF(AB442&lt;10,1,IF(MOD(AB442,40)&lt;10,ROUNDDOWN(AB442/40,0),ROUNDUP(AB442/40,0))))</f>
        <v>0</v>
      </c>
      <c r="AD442" s="3"/>
      <c r="AE442" s="18">
        <f>IF(AD442=0,0,IF(AD442&lt;10,1,IF(MOD(AD442,40)&lt;10,ROUNDDOWN(AD442/40,0),ROUNDUP(AD442/40,0))))</f>
        <v>0</v>
      </c>
      <c r="AF442" s="18"/>
      <c r="AG442" s="18">
        <f>IF(AF442=0,0,IF(AF442&lt;10,1,IF(MOD(AF442,40)&lt;10,ROUNDDOWN(AF442/40,0),ROUNDUP(AF442/40,0))))</f>
        <v>0</v>
      </c>
      <c r="AH442" s="3"/>
      <c r="AI442" s="18">
        <f>IF(AH442=0,0,IF(AH442&lt;10,1,IF(MOD(AH442,40)&lt;10,ROUNDDOWN(AH442/40,0),ROUNDUP(AH442/40,0))))</f>
        <v>0</v>
      </c>
      <c r="AJ442" s="3"/>
      <c r="AK442" s="18">
        <f>IF(AJ442=0,0,IF(AJ442&lt;10,1,IF(MOD(AJ442,40)&lt;10,ROUNDDOWN(AJ442/40,0),ROUNDUP(AJ442/40,0))))</f>
        <v>0</v>
      </c>
      <c r="AL442" s="3"/>
      <c r="AM442" s="18">
        <f>IF(AL442=0,0,IF(AL442&lt;10,1,IF(MOD(AL442,40)&lt;10,ROUNDDOWN(AL442/40,0),ROUNDUP(AL442/40,0))))</f>
        <v>0</v>
      </c>
      <c r="AN442" s="3">
        <f>SUM(J442+L442+N442+P442+R442+T442+V442+X442+Z442+AB442+AD442+AF442+AH442+AJ442+AL442)</f>
        <v>85</v>
      </c>
      <c r="AO442" s="3">
        <f>SUM(K442+M442+O442+Q442+S442+U442+W442+Y442+AA442+AC442+AE442+AG442+AI442+AK442+AM442)</f>
        <v>8</v>
      </c>
      <c r="AP442" s="3">
        <v>1</v>
      </c>
      <c r="AQ442" s="3">
        <v>6</v>
      </c>
      <c r="AR442" s="3">
        <f>SUM(AP442:AQ442)</f>
        <v>7</v>
      </c>
      <c r="AS442" s="3">
        <v>1</v>
      </c>
      <c r="AT442" s="3">
        <v>0</v>
      </c>
      <c r="AU442" s="3">
        <v>6</v>
      </c>
      <c r="AV442" s="3">
        <v>0</v>
      </c>
      <c r="AW442" s="40">
        <f>IF(AN442&lt;=0,0,IF(AN442&lt;=359,1,IF(AN442&lt;=719,2,IF(AN442&lt;=1079,3,IF(AN442&lt;=1679,4,IF(AN442&lt;=1680,5,IF(AN442&lt;=1680,1,5)))))))</f>
        <v>1</v>
      </c>
      <c r="AX442" s="41">
        <f>IF(AN442&gt;120,ROUND(((((K442+M442+O442)*30)+(J442+L442+N442))/50+(((Q442+S442+U442+W442+Y442+AA442)*40)+(P442+R442+T442+V442+X442+Z442))/50+(AC442+AE442+AG442+AI442+AK442+AM442)*2),0),IF((J442+L442+N442+P442+R442+T442+V442+X442+Z442)&lt;=0,0,IF((J442+L442+N442+P442+R442+T442+V442+X442+Z442)&lt;=20,1,IF((J442+L442+N442+P442+R442+T442+V442+X442+Z442)&lt;=40,2,IF((J442+L442+N442+P442+R442+T442+V442+X442+Z442)&lt;=60,3,IF((J442+L442+N442+P442+R442+T442+V442+X442+Z442)&lt;=80,4,IF((J442+L442+N442+P442+R442+T442+V442+X442+Z442)&lt;=100,5,IF((J442+L442+N442+P442+R442+T442+V442+X442+Z442)&lt;=120,6,0)))))))+((AC442+AE442+AG442+AI442+AK442+AM442)*2))</f>
        <v>5</v>
      </c>
      <c r="AY442" s="3">
        <f>SUM(AW442:AX442)</f>
        <v>6</v>
      </c>
      <c r="AZ442" s="3">
        <f>SUM(AP442)-AW442</f>
        <v>0</v>
      </c>
      <c r="BA442" s="3">
        <f>SUM(AQ442)-AX442</f>
        <v>1</v>
      </c>
      <c r="BB442" s="3">
        <f>SUM(AR442)-AY442</f>
        <v>1</v>
      </c>
      <c r="BC442" s="19">
        <f>SUM(BB442)/AY442*100</f>
        <v>16.666666666666664</v>
      </c>
      <c r="BD442" s="3"/>
      <c r="BE442" s="3"/>
      <c r="BF442" s="3"/>
      <c r="BG442" s="3"/>
      <c r="BH442" s="3"/>
      <c r="BI442" s="3"/>
      <c r="BJ442" s="3">
        <f>BB442+BE442+BF442+BG442+BH442+BI442-BD442</f>
        <v>1</v>
      </c>
      <c r="BK442" s="19">
        <f>SUM(BJ442)/AY442*100</f>
        <v>16.666666666666664</v>
      </c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1"/>
      <c r="CP442" s="21"/>
    </row>
    <row r="443" spans="1:94" s="20" customFormat="1" ht="23.25">
      <c r="A443" s="3"/>
      <c r="B443" s="3"/>
      <c r="C443" s="29" t="s">
        <v>261</v>
      </c>
      <c r="D443" s="30" t="s">
        <v>351</v>
      </c>
      <c r="E443" s="5"/>
      <c r="F443" s="3"/>
      <c r="G443" s="3"/>
      <c r="H443" s="3"/>
      <c r="I443" s="3"/>
      <c r="J443" s="3"/>
      <c r="K443" s="18"/>
      <c r="L443" s="3"/>
      <c r="M443" s="18"/>
      <c r="N443" s="3"/>
      <c r="O443" s="18"/>
      <c r="P443" s="3"/>
      <c r="Q443" s="18"/>
      <c r="R443" s="3"/>
      <c r="S443" s="18"/>
      <c r="T443" s="3"/>
      <c r="U443" s="18"/>
      <c r="V443" s="3"/>
      <c r="W443" s="18"/>
      <c r="X443" s="3"/>
      <c r="Y443" s="18"/>
      <c r="Z443" s="3"/>
      <c r="AA443" s="18"/>
      <c r="AB443" s="3"/>
      <c r="AC443" s="18"/>
      <c r="AD443" s="3"/>
      <c r="AE443" s="18"/>
      <c r="AF443" s="18"/>
      <c r="AG443" s="18"/>
      <c r="AH443" s="3"/>
      <c r="AI443" s="18"/>
      <c r="AJ443" s="3"/>
      <c r="AK443" s="18"/>
      <c r="AL443" s="3"/>
      <c r="AM443" s="18"/>
      <c r="AN443" s="3"/>
      <c r="AO443" s="3"/>
      <c r="AP443" s="3"/>
      <c r="AQ443" s="3"/>
      <c r="AR443" s="3"/>
      <c r="AS443" s="3"/>
      <c r="AT443" s="3"/>
      <c r="AU443" s="3"/>
      <c r="AV443" s="3"/>
      <c r="AW443" s="40"/>
      <c r="AX443" s="41"/>
      <c r="AY443" s="3"/>
      <c r="AZ443" s="3"/>
      <c r="BA443" s="3"/>
      <c r="BB443" s="3"/>
      <c r="BC443" s="19"/>
      <c r="BD443" s="3"/>
      <c r="BE443" s="3"/>
      <c r="BF443" s="3"/>
      <c r="BG443" s="3"/>
      <c r="BH443" s="3"/>
      <c r="BI443" s="3"/>
      <c r="BJ443" s="3"/>
      <c r="BK443" s="19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1"/>
      <c r="CP443" s="21"/>
    </row>
    <row r="444" spans="1:94" s="20" customFormat="1" ht="23.25">
      <c r="A444" s="3"/>
      <c r="B444" s="3"/>
      <c r="C444" s="46" t="s">
        <v>389</v>
      </c>
      <c r="D444" s="30" t="s">
        <v>538</v>
      </c>
      <c r="E444" s="5"/>
      <c r="F444" s="3"/>
      <c r="G444" s="3"/>
      <c r="H444" s="3"/>
      <c r="I444" s="3"/>
      <c r="J444" s="3"/>
      <c r="K444" s="18"/>
      <c r="L444" s="3"/>
      <c r="M444" s="18"/>
      <c r="N444" s="3"/>
      <c r="O444" s="18"/>
      <c r="P444" s="3"/>
      <c r="Q444" s="18"/>
      <c r="R444" s="3"/>
      <c r="S444" s="18"/>
      <c r="T444" s="3"/>
      <c r="U444" s="18"/>
      <c r="V444" s="3"/>
      <c r="W444" s="18"/>
      <c r="X444" s="3"/>
      <c r="Y444" s="18"/>
      <c r="Z444" s="3"/>
      <c r="AA444" s="18"/>
      <c r="AB444" s="3"/>
      <c r="AC444" s="18"/>
      <c r="AD444" s="3"/>
      <c r="AE444" s="18"/>
      <c r="AF444" s="18"/>
      <c r="AG444" s="18"/>
      <c r="AH444" s="3"/>
      <c r="AI444" s="18"/>
      <c r="AJ444" s="3"/>
      <c r="AK444" s="18"/>
      <c r="AL444" s="3"/>
      <c r="AM444" s="18"/>
      <c r="AN444" s="3"/>
      <c r="AO444" s="3"/>
      <c r="AP444" s="3"/>
      <c r="AQ444" s="3"/>
      <c r="AR444" s="3"/>
      <c r="AS444" s="3"/>
      <c r="AT444" s="3"/>
      <c r="AU444" s="3"/>
      <c r="AV444" s="3"/>
      <c r="AW444" s="40"/>
      <c r="AX444" s="41"/>
      <c r="AY444" s="3"/>
      <c r="AZ444" s="3"/>
      <c r="BA444" s="3"/>
      <c r="BB444" s="3"/>
      <c r="BC444" s="19"/>
      <c r="BD444" s="3"/>
      <c r="BE444" s="3"/>
      <c r="BF444" s="3"/>
      <c r="BG444" s="3"/>
      <c r="BH444" s="3"/>
      <c r="BI444" s="3"/>
      <c r="BJ444" s="3"/>
      <c r="BK444" s="19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1"/>
      <c r="CP444" s="21"/>
    </row>
    <row r="445" spans="1:94" s="20" customFormat="1" ht="23.25">
      <c r="A445" s="3">
        <v>142</v>
      </c>
      <c r="B445" s="3">
        <v>40010146</v>
      </c>
      <c r="C445" s="5" t="s">
        <v>225</v>
      </c>
      <c r="D445" s="5" t="s">
        <v>198</v>
      </c>
      <c r="E445" s="5" t="s">
        <v>2</v>
      </c>
      <c r="F445" s="3">
        <v>8</v>
      </c>
      <c r="G445" s="3">
        <v>45</v>
      </c>
      <c r="H445" s="3">
        <v>4</v>
      </c>
      <c r="I445" s="3" t="s">
        <v>4</v>
      </c>
      <c r="J445" s="3">
        <v>1</v>
      </c>
      <c r="K445" s="18">
        <f>IF(J445=0,0,IF(J445&lt;10,1,IF(MOD(J445,30)&lt;10,ROUNDDOWN(J445/30,0),ROUNDUP(J445/30,0))))</f>
        <v>1</v>
      </c>
      <c r="L445" s="3">
        <v>3</v>
      </c>
      <c r="M445" s="18">
        <f>IF(L445=0,0,IF(L445&lt;10,1,IF(MOD(L445,30)&lt;10,ROUNDDOWN(L445/30,0),ROUNDUP(L445/30,0))))</f>
        <v>1</v>
      </c>
      <c r="N445" s="3">
        <v>9</v>
      </c>
      <c r="O445" s="18">
        <f>IF(N445=0,0,IF(N445&lt;10,1,IF(MOD(N445,30)&lt;10,ROUNDDOWN(N445/30,0),ROUNDUP(N445/30,0))))</f>
        <v>1</v>
      </c>
      <c r="P445" s="3">
        <v>4</v>
      </c>
      <c r="Q445" s="18">
        <f>IF(P445=0,0,IF(P445&lt;10,1,IF(MOD(P445,40)&lt;10,ROUNDDOWN(P445/40,0),ROUNDUP(P445/40,0))))</f>
        <v>1</v>
      </c>
      <c r="R445" s="3">
        <v>11</v>
      </c>
      <c r="S445" s="18">
        <f>IF(R445=0,0,IF(R445&lt;10,1,IF(MOD(R445,40)&lt;10,ROUNDDOWN(R445/40,0),ROUNDUP(R445/40,0))))</f>
        <v>1</v>
      </c>
      <c r="T445" s="3">
        <v>10</v>
      </c>
      <c r="U445" s="18">
        <f>IF(T445=0,0,IF(T445&lt;10,1,IF(MOD(T445,40)&lt;10,ROUNDDOWN(T445/40,0),ROUNDUP(T445/40,0))))</f>
        <v>1</v>
      </c>
      <c r="V445" s="3">
        <v>9</v>
      </c>
      <c r="W445" s="18">
        <f>IF(V445=0,0,IF(V445&lt;10,1,IF(MOD(V445,40)&lt;10,ROUNDDOWN(V445/40,0),ROUNDUP(V445/40,0))))</f>
        <v>1</v>
      </c>
      <c r="X445" s="3">
        <v>7</v>
      </c>
      <c r="Y445" s="18">
        <f>IF(X445=0,0,IF(X445&lt;10,1,IF(MOD(X445,40)&lt;10,ROUNDDOWN(X445/40,0),ROUNDUP(X445/40,0))))</f>
        <v>1</v>
      </c>
      <c r="Z445" s="3">
        <v>13</v>
      </c>
      <c r="AA445" s="18">
        <f>IF(Z445=0,0,IF(Z445&lt;10,1,IF(MOD(Z445,40)&lt;10,ROUNDDOWN(Z445/40,0),ROUNDUP(Z445/40,0))))</f>
        <v>1</v>
      </c>
      <c r="AB445" s="3"/>
      <c r="AC445" s="18">
        <f>IF(AB445=0,0,IF(AB445&lt;10,1,IF(MOD(AB445,40)&lt;10,ROUNDDOWN(AB445/40,0),ROUNDUP(AB445/40,0))))</f>
        <v>0</v>
      </c>
      <c r="AD445" s="3"/>
      <c r="AE445" s="18">
        <f>IF(AD445=0,0,IF(AD445&lt;10,1,IF(MOD(AD445,40)&lt;10,ROUNDDOWN(AD445/40,0),ROUNDUP(AD445/40,0))))</f>
        <v>0</v>
      </c>
      <c r="AF445" s="18"/>
      <c r="AG445" s="18">
        <f>IF(AF445=0,0,IF(AF445&lt;10,1,IF(MOD(AF445,40)&lt;10,ROUNDDOWN(AF445/40,0),ROUNDUP(AF445/40,0))))</f>
        <v>0</v>
      </c>
      <c r="AH445" s="3"/>
      <c r="AI445" s="18">
        <f>IF(AH445=0,0,IF(AH445&lt;10,1,IF(MOD(AH445,40)&lt;10,ROUNDDOWN(AH445/40,0),ROUNDUP(AH445/40,0))))</f>
        <v>0</v>
      </c>
      <c r="AJ445" s="3"/>
      <c r="AK445" s="18">
        <f>IF(AJ445=0,0,IF(AJ445&lt;10,1,IF(MOD(AJ445,40)&lt;10,ROUNDDOWN(AJ445/40,0),ROUNDUP(AJ445/40,0))))</f>
        <v>0</v>
      </c>
      <c r="AL445" s="3"/>
      <c r="AM445" s="18">
        <f>IF(AL445=0,0,IF(AL445&lt;10,1,IF(MOD(AL445,40)&lt;10,ROUNDDOWN(AL445/40,0),ROUNDUP(AL445/40,0))))</f>
        <v>0</v>
      </c>
      <c r="AN445" s="3">
        <f>SUM(J445+L445+N445+P445+R445+T445+V445+X445+Z445+AB445+AD445+AF445+AH445+AJ445+AL445)</f>
        <v>67</v>
      </c>
      <c r="AO445" s="3">
        <f>SUM(K445+M445+O445+Q445+S445+U445+W445+Y445+AA445+AC445+AE445+AG445+AI445+AK445+AM445)</f>
        <v>9</v>
      </c>
      <c r="AP445" s="3">
        <v>1</v>
      </c>
      <c r="AQ445" s="3">
        <v>5</v>
      </c>
      <c r="AR445" s="3">
        <f>SUM(AP445:AQ445)</f>
        <v>6</v>
      </c>
      <c r="AS445" s="3">
        <v>1</v>
      </c>
      <c r="AT445" s="3">
        <v>0</v>
      </c>
      <c r="AU445" s="3">
        <v>5</v>
      </c>
      <c r="AV445" s="3">
        <v>0</v>
      </c>
      <c r="AW445" s="40">
        <f>IF(AN445&lt;=0,0,IF(AN445&lt;=359,1,IF(AN445&lt;=719,2,IF(AN445&lt;=1079,3,IF(AN445&lt;=1679,4,IF(AN445&lt;=1680,5,IF(AN445&lt;=1680,1,5)))))))</f>
        <v>1</v>
      </c>
      <c r="AX445" s="41">
        <f>IF(AN445&gt;120,ROUND(((((K445+M445+O445)*30)+(J445+L445+N445))/50+(((Q445+S445+U445+W445+Y445+AA445)*40)+(P445+R445+T445+V445+X445+Z445))/50+(AC445+AE445+AG445+AI445+AK445+AM445)*2),0),IF((J445+L445+N445+P445+R445+T445+V445+X445+Z445)&lt;=0,0,IF((J445+L445+N445+P445+R445+T445+V445+X445+Z445)&lt;=20,1,IF((J445+L445+N445+P445+R445+T445+V445+X445+Z445)&lt;=40,2,IF((J445+L445+N445+P445+R445+T445+V445+X445+Z445)&lt;=60,3,IF((J445+L445+N445+P445+R445+T445+V445+X445+Z445)&lt;=80,4,IF((J445+L445+N445+P445+R445+T445+V445+X445+Z445)&lt;=100,5,IF((J445+L445+N445+P445+R445+T445+V445+X445+Z445)&lt;=120,6,0)))))))+((AC445+AE445+AG445+AI445+AK445+AM445)*2))</f>
        <v>4</v>
      </c>
      <c r="AY445" s="3">
        <f>SUM(AW445:AX445)</f>
        <v>5</v>
      </c>
      <c r="AZ445" s="3">
        <f>SUM(AP445)-AW445</f>
        <v>0</v>
      </c>
      <c r="BA445" s="3">
        <f>SUM(AQ445)-AX445</f>
        <v>1</v>
      </c>
      <c r="BB445" s="3">
        <f>SUM(AR445)-AY445</f>
        <v>1</v>
      </c>
      <c r="BC445" s="19">
        <f>SUM(BB445)/AY445*100</f>
        <v>20</v>
      </c>
      <c r="BD445" s="3"/>
      <c r="BE445" s="3"/>
      <c r="BF445" s="3"/>
      <c r="BG445" s="3"/>
      <c r="BH445" s="3"/>
      <c r="BI445" s="3"/>
      <c r="BJ445" s="3">
        <f>BB445+BE445+BF445+BG445+BH445+BI445-BD445</f>
        <v>1</v>
      </c>
      <c r="BK445" s="19">
        <f>SUM(BJ445)/AY445*100</f>
        <v>20</v>
      </c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1"/>
      <c r="CP445" s="21"/>
    </row>
    <row r="446" spans="1:94" s="20" customFormat="1" ht="23.25">
      <c r="A446" s="3"/>
      <c r="B446" s="3"/>
      <c r="C446" s="29" t="s">
        <v>261</v>
      </c>
      <c r="D446" s="30" t="s">
        <v>349</v>
      </c>
      <c r="E446" s="5"/>
      <c r="F446" s="3"/>
      <c r="G446" s="3"/>
      <c r="H446" s="3"/>
      <c r="I446" s="3"/>
      <c r="J446" s="3"/>
      <c r="K446" s="18"/>
      <c r="L446" s="3"/>
      <c r="M446" s="18"/>
      <c r="N446" s="3"/>
      <c r="O446" s="18"/>
      <c r="P446" s="3"/>
      <c r="Q446" s="18"/>
      <c r="R446" s="3"/>
      <c r="S446" s="18"/>
      <c r="T446" s="3"/>
      <c r="U446" s="18"/>
      <c r="V446" s="3"/>
      <c r="W446" s="18"/>
      <c r="X446" s="3"/>
      <c r="Y446" s="18"/>
      <c r="Z446" s="3"/>
      <c r="AA446" s="18"/>
      <c r="AB446" s="3"/>
      <c r="AC446" s="18"/>
      <c r="AD446" s="3"/>
      <c r="AE446" s="18"/>
      <c r="AF446" s="18"/>
      <c r="AG446" s="18"/>
      <c r="AH446" s="3"/>
      <c r="AI446" s="18"/>
      <c r="AJ446" s="3"/>
      <c r="AK446" s="18"/>
      <c r="AL446" s="3"/>
      <c r="AM446" s="18"/>
      <c r="AN446" s="3"/>
      <c r="AO446" s="3"/>
      <c r="AP446" s="3"/>
      <c r="AQ446" s="3"/>
      <c r="AR446" s="3"/>
      <c r="AS446" s="3"/>
      <c r="AT446" s="3"/>
      <c r="AU446" s="3"/>
      <c r="AV446" s="3"/>
      <c r="AW446" s="40"/>
      <c r="AX446" s="41"/>
      <c r="AY446" s="3"/>
      <c r="AZ446" s="3"/>
      <c r="BA446" s="3"/>
      <c r="BB446" s="3"/>
      <c r="BC446" s="19"/>
      <c r="BD446" s="3"/>
      <c r="BE446" s="3"/>
      <c r="BF446" s="3"/>
      <c r="BG446" s="3"/>
      <c r="BH446" s="3"/>
      <c r="BI446" s="3"/>
      <c r="BJ446" s="3"/>
      <c r="BK446" s="19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1"/>
      <c r="CP446" s="21"/>
    </row>
    <row r="447" spans="1:94" s="20" customFormat="1" ht="23.25">
      <c r="A447" s="3"/>
      <c r="B447" s="3"/>
      <c r="C447" s="46" t="s">
        <v>389</v>
      </c>
      <c r="D447" s="30" t="s">
        <v>462</v>
      </c>
      <c r="E447" s="5"/>
      <c r="F447" s="3"/>
      <c r="G447" s="3"/>
      <c r="H447" s="3"/>
      <c r="I447" s="3"/>
      <c r="J447" s="3"/>
      <c r="K447" s="18"/>
      <c r="L447" s="3"/>
      <c r="M447" s="18"/>
      <c r="N447" s="3"/>
      <c r="O447" s="18"/>
      <c r="P447" s="3"/>
      <c r="Q447" s="18"/>
      <c r="R447" s="3"/>
      <c r="S447" s="18"/>
      <c r="T447" s="3"/>
      <c r="U447" s="18"/>
      <c r="V447" s="3"/>
      <c r="W447" s="18"/>
      <c r="X447" s="3"/>
      <c r="Y447" s="18"/>
      <c r="Z447" s="3"/>
      <c r="AA447" s="18"/>
      <c r="AB447" s="3"/>
      <c r="AC447" s="18"/>
      <c r="AD447" s="3"/>
      <c r="AE447" s="18"/>
      <c r="AF447" s="18"/>
      <c r="AG447" s="18"/>
      <c r="AH447" s="3"/>
      <c r="AI447" s="18"/>
      <c r="AJ447" s="3"/>
      <c r="AK447" s="18"/>
      <c r="AL447" s="3"/>
      <c r="AM447" s="18"/>
      <c r="AN447" s="3"/>
      <c r="AO447" s="3"/>
      <c r="AP447" s="3"/>
      <c r="AQ447" s="3"/>
      <c r="AR447" s="3"/>
      <c r="AS447" s="3"/>
      <c r="AT447" s="3"/>
      <c r="AU447" s="3"/>
      <c r="AV447" s="3"/>
      <c r="AW447" s="40"/>
      <c r="AX447" s="41"/>
      <c r="AY447" s="3"/>
      <c r="AZ447" s="3"/>
      <c r="BA447" s="3"/>
      <c r="BB447" s="3"/>
      <c r="BC447" s="19"/>
      <c r="BD447" s="3"/>
      <c r="BE447" s="3"/>
      <c r="BF447" s="3"/>
      <c r="BG447" s="3"/>
      <c r="BH447" s="3"/>
      <c r="BI447" s="3"/>
      <c r="BJ447" s="3"/>
      <c r="BK447" s="19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1"/>
      <c r="CP447" s="21"/>
    </row>
    <row r="448" spans="1:94" s="20" customFormat="1" ht="23.25">
      <c r="A448" s="3"/>
      <c r="B448" s="3"/>
      <c r="C448" s="46"/>
      <c r="D448" s="30"/>
      <c r="E448" s="5"/>
      <c r="F448" s="3"/>
      <c r="G448" s="3"/>
      <c r="H448" s="3"/>
      <c r="I448" s="3"/>
      <c r="J448" s="3"/>
      <c r="K448" s="18"/>
      <c r="L448" s="3"/>
      <c r="M448" s="18"/>
      <c r="N448" s="3"/>
      <c r="O448" s="18"/>
      <c r="P448" s="3"/>
      <c r="Q448" s="18"/>
      <c r="R448" s="3"/>
      <c r="S448" s="18"/>
      <c r="T448" s="3"/>
      <c r="U448" s="18"/>
      <c r="V448" s="3"/>
      <c r="W448" s="18"/>
      <c r="X448" s="3"/>
      <c r="Y448" s="18"/>
      <c r="Z448" s="3"/>
      <c r="AA448" s="18"/>
      <c r="AB448" s="3"/>
      <c r="AC448" s="18"/>
      <c r="AD448" s="3"/>
      <c r="AE448" s="18"/>
      <c r="AF448" s="18"/>
      <c r="AG448" s="18"/>
      <c r="AH448" s="3"/>
      <c r="AI448" s="18"/>
      <c r="AJ448" s="3"/>
      <c r="AK448" s="18"/>
      <c r="AL448" s="3"/>
      <c r="AM448" s="18"/>
      <c r="AN448" s="3"/>
      <c r="AO448" s="3"/>
      <c r="AP448" s="3"/>
      <c r="AQ448" s="3"/>
      <c r="AR448" s="3"/>
      <c r="AS448" s="3"/>
      <c r="AT448" s="3"/>
      <c r="AU448" s="3"/>
      <c r="AV448" s="3"/>
      <c r="AW448" s="40"/>
      <c r="AX448" s="41"/>
      <c r="AY448" s="3"/>
      <c r="AZ448" s="3"/>
      <c r="BA448" s="3"/>
      <c r="BB448" s="3"/>
      <c r="BC448" s="19"/>
      <c r="BD448" s="3"/>
      <c r="BE448" s="3"/>
      <c r="BF448" s="3"/>
      <c r="BG448" s="3"/>
      <c r="BH448" s="3"/>
      <c r="BI448" s="3"/>
      <c r="BJ448" s="3"/>
      <c r="BK448" s="19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1"/>
      <c r="CP448" s="21"/>
    </row>
    <row r="449" spans="1:94" s="20" customFormat="1" ht="23.25">
      <c r="A449" s="3">
        <v>143</v>
      </c>
      <c r="B449" s="3">
        <v>40010077</v>
      </c>
      <c r="C449" s="5" t="s">
        <v>52</v>
      </c>
      <c r="D449" s="5" t="s">
        <v>145</v>
      </c>
      <c r="E449" s="5" t="s">
        <v>139</v>
      </c>
      <c r="F449" s="3">
        <v>4</v>
      </c>
      <c r="G449" s="3">
        <v>10</v>
      </c>
      <c r="H449" s="3">
        <v>1</v>
      </c>
      <c r="I449" s="3" t="s">
        <v>4</v>
      </c>
      <c r="J449" s="3">
        <v>0</v>
      </c>
      <c r="K449" s="18">
        <f>IF(J449=0,0,IF(J449&lt;10,1,IF(MOD(J449,30)&lt;10,ROUNDDOWN(J449/30,0),ROUNDUP(J449/30,0))))</f>
        <v>0</v>
      </c>
      <c r="L449" s="3">
        <v>0</v>
      </c>
      <c r="M449" s="18">
        <f>IF(L449=0,0,IF(L449&lt;10,1,IF(MOD(L449,30)&lt;10,ROUNDDOWN(L449/30,0),ROUNDUP(L449/30,0))))</f>
        <v>0</v>
      </c>
      <c r="N449" s="3">
        <v>0</v>
      </c>
      <c r="O449" s="18">
        <f>IF(N449=0,0,IF(N449&lt;10,1,IF(MOD(N449,30)&lt;10,ROUNDDOWN(N449/30,0),ROUNDUP(N449/30,0))))</f>
        <v>0</v>
      </c>
      <c r="P449" s="3">
        <v>7</v>
      </c>
      <c r="Q449" s="18">
        <f>IF(P449=0,0,IF(P449&lt;10,1,IF(MOD(P449,40)&lt;10,ROUNDDOWN(P449/40,0),ROUNDUP(P449/40,0))))</f>
        <v>1</v>
      </c>
      <c r="R449" s="3">
        <v>7</v>
      </c>
      <c r="S449" s="18">
        <f>IF(R449=0,0,IF(R449&lt;10,1,IF(MOD(R449,40)&lt;10,ROUNDDOWN(R449/40,0),ROUNDUP(R449/40,0))))</f>
        <v>1</v>
      </c>
      <c r="T449" s="3">
        <v>12</v>
      </c>
      <c r="U449" s="18">
        <f>IF(T449=0,0,IF(T449&lt;10,1,IF(MOD(T449,40)&lt;10,ROUNDDOWN(T449/40,0),ROUNDUP(T449/40,0))))</f>
        <v>1</v>
      </c>
      <c r="V449" s="3">
        <v>11</v>
      </c>
      <c r="W449" s="18">
        <f>IF(V449=0,0,IF(V449&lt;10,1,IF(MOD(V449,40)&lt;10,ROUNDDOWN(V449/40,0),ROUNDUP(V449/40,0))))</f>
        <v>1</v>
      </c>
      <c r="X449" s="3">
        <v>6</v>
      </c>
      <c r="Y449" s="18">
        <f>IF(X449=0,0,IF(X449&lt;10,1,IF(MOD(X449,40)&lt;10,ROUNDDOWN(X449/40,0),ROUNDUP(X449/40,0))))</f>
        <v>1</v>
      </c>
      <c r="Z449" s="3">
        <v>10</v>
      </c>
      <c r="AA449" s="18">
        <f>IF(Z449=0,0,IF(Z449&lt;10,1,IF(MOD(Z449,40)&lt;10,ROUNDDOWN(Z449/40,0),ROUNDUP(Z449/40,0))))</f>
        <v>1</v>
      </c>
      <c r="AB449" s="3"/>
      <c r="AC449" s="18">
        <f>IF(AB449=0,0,IF(AB449&lt;10,1,IF(MOD(AB449,40)&lt;10,ROUNDDOWN(AB449/40,0),ROUNDUP(AB449/40,0))))</f>
        <v>0</v>
      </c>
      <c r="AD449" s="3"/>
      <c r="AE449" s="18">
        <f>IF(AD449=0,0,IF(AD449&lt;10,1,IF(MOD(AD449,40)&lt;10,ROUNDDOWN(AD449/40,0),ROUNDUP(AD449/40,0))))</f>
        <v>0</v>
      </c>
      <c r="AF449" s="18"/>
      <c r="AG449" s="18">
        <f>IF(AF449=0,0,IF(AF449&lt;10,1,IF(MOD(AF449,40)&lt;10,ROUNDDOWN(AF449/40,0),ROUNDUP(AF449/40,0))))</f>
        <v>0</v>
      </c>
      <c r="AH449" s="3"/>
      <c r="AI449" s="18">
        <f>IF(AH449=0,0,IF(AH449&lt;10,1,IF(MOD(AH449,40)&lt;10,ROUNDDOWN(AH449/40,0),ROUNDUP(AH449/40,0))))</f>
        <v>0</v>
      </c>
      <c r="AJ449" s="3"/>
      <c r="AK449" s="18">
        <f>IF(AJ449=0,0,IF(AJ449&lt;10,1,IF(MOD(AJ449,40)&lt;10,ROUNDDOWN(AJ449/40,0),ROUNDUP(AJ449/40,0))))</f>
        <v>0</v>
      </c>
      <c r="AL449" s="3"/>
      <c r="AM449" s="18">
        <f>IF(AL449=0,0,IF(AL449&lt;10,1,IF(MOD(AL449,40)&lt;10,ROUNDDOWN(AL449/40,0),ROUNDUP(AL449/40,0))))</f>
        <v>0</v>
      </c>
      <c r="AN449" s="3">
        <f>SUM(J449+L449+N449+P449+R449+T449+V449+X449+Z449+AB449+AD449+AF449+AH449+AJ449+AL449)</f>
        <v>53</v>
      </c>
      <c r="AO449" s="3">
        <f>SUM(K449+M449+O449+Q449+S449+U449+W449+Y449+AA449+AC449+AE449+AG449+AI449+AK449+AM449)</f>
        <v>6</v>
      </c>
      <c r="AP449" s="3">
        <v>1</v>
      </c>
      <c r="AQ449" s="3">
        <v>4</v>
      </c>
      <c r="AR449" s="3">
        <f>SUM(AP449:AQ449)</f>
        <v>5</v>
      </c>
      <c r="AS449" s="3">
        <v>1</v>
      </c>
      <c r="AT449" s="3">
        <v>0</v>
      </c>
      <c r="AU449" s="3">
        <v>4</v>
      </c>
      <c r="AV449" s="3">
        <v>0</v>
      </c>
      <c r="AW449" s="40">
        <f>IF(AN449&lt;=0,0,IF(AN449&lt;=359,1,IF(AN449&lt;=719,2,IF(AN449&lt;=1079,3,IF(AN449&lt;=1679,4,IF(AN449&lt;=1680,5,IF(AN449&lt;=1680,1,5)))))))</f>
        <v>1</v>
      </c>
      <c r="AX449" s="41">
        <f>IF(AN449&gt;120,ROUND(((((K449+M449+O449)*30)+(J449+L449+N449))/50+(((Q449+S449+U449+W449+Y449+AA449)*40)+(P449+R449+T449+V449+X449+Z449))/50+(AC449+AE449+AG449+AI449+AK449+AM449)*2),0),IF((J449+L449+N449+P449+R449+T449+V449+X449+Z449)&lt;=0,0,IF((J449+L449+N449+P449+R449+T449+V449+X449+Z449)&lt;=20,1,IF((J449+L449+N449+P449+R449+T449+V449+X449+Z449)&lt;=40,2,IF((J449+L449+N449+P449+R449+T449+V449+X449+Z449)&lt;=60,3,IF((J449+L449+N449+P449+R449+T449+V449+X449+Z449)&lt;=80,4,IF((J449+L449+N449+P449+R449+T449+V449+X449+Z449)&lt;=100,5,IF((J449+L449+N449+P449+R449+T449+V449+X449+Z449)&lt;=120,6,0)))))))+((AC449+AE449+AG449+AI449+AK449+AM449)*2))</f>
        <v>3</v>
      </c>
      <c r="AY449" s="3">
        <f>SUM(AW449:AX449)</f>
        <v>4</v>
      </c>
      <c r="AZ449" s="3">
        <f>SUM(AP449)-AW449</f>
        <v>0</v>
      </c>
      <c r="BA449" s="3">
        <f>SUM(AQ449)-AX449</f>
        <v>1</v>
      </c>
      <c r="BB449" s="3">
        <f>SUM(AR449)-AY449</f>
        <v>1</v>
      </c>
      <c r="BC449" s="19">
        <f>SUM(BB449)/AY449*100</f>
        <v>25</v>
      </c>
      <c r="BD449" s="3"/>
      <c r="BE449" s="3"/>
      <c r="BF449" s="3"/>
      <c r="BG449" s="3"/>
      <c r="BH449" s="3"/>
      <c r="BI449" s="3"/>
      <c r="BJ449" s="3">
        <f>BB449+BE449+BF449+BG449+BH449+BI449-BD449</f>
        <v>1</v>
      </c>
      <c r="BK449" s="19">
        <f>SUM(BJ449)/AY449*100</f>
        <v>25</v>
      </c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1"/>
      <c r="CP449" s="21"/>
    </row>
    <row r="450" spans="1:94" s="20" customFormat="1" ht="23.25">
      <c r="A450" s="3"/>
      <c r="B450" s="3"/>
      <c r="C450" s="29" t="s">
        <v>261</v>
      </c>
      <c r="D450" s="30" t="s">
        <v>325</v>
      </c>
      <c r="E450" s="5"/>
      <c r="F450" s="3"/>
      <c r="G450" s="3"/>
      <c r="H450" s="3"/>
      <c r="I450" s="3"/>
      <c r="J450" s="3"/>
      <c r="K450" s="18"/>
      <c r="L450" s="3"/>
      <c r="M450" s="18"/>
      <c r="N450" s="3"/>
      <c r="O450" s="18"/>
      <c r="P450" s="3"/>
      <c r="Q450" s="18"/>
      <c r="R450" s="3"/>
      <c r="S450" s="18"/>
      <c r="T450" s="3"/>
      <c r="U450" s="18"/>
      <c r="V450" s="3"/>
      <c r="W450" s="18"/>
      <c r="X450" s="3"/>
      <c r="Y450" s="18"/>
      <c r="Z450" s="3"/>
      <c r="AA450" s="18"/>
      <c r="AB450" s="3"/>
      <c r="AC450" s="18"/>
      <c r="AD450" s="3"/>
      <c r="AE450" s="18"/>
      <c r="AF450" s="18"/>
      <c r="AG450" s="18"/>
      <c r="AH450" s="3"/>
      <c r="AI450" s="18"/>
      <c r="AJ450" s="3"/>
      <c r="AK450" s="18"/>
      <c r="AL450" s="3"/>
      <c r="AM450" s="18"/>
      <c r="AN450" s="3"/>
      <c r="AO450" s="3"/>
      <c r="AP450" s="3"/>
      <c r="AQ450" s="3"/>
      <c r="AR450" s="3"/>
      <c r="AS450" s="3"/>
      <c r="AT450" s="3"/>
      <c r="AU450" s="3"/>
      <c r="AV450" s="3"/>
      <c r="AW450" s="40"/>
      <c r="AX450" s="41"/>
      <c r="AY450" s="3"/>
      <c r="AZ450" s="3"/>
      <c r="BA450" s="3"/>
      <c r="BB450" s="3"/>
      <c r="BC450" s="19"/>
      <c r="BD450" s="3"/>
      <c r="BE450" s="3"/>
      <c r="BF450" s="3"/>
      <c r="BG450" s="3"/>
      <c r="BH450" s="3"/>
      <c r="BI450" s="3"/>
      <c r="BJ450" s="3"/>
      <c r="BK450" s="19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1"/>
      <c r="CP450" s="21"/>
    </row>
    <row r="451" spans="1:94" s="20" customFormat="1" ht="23.25">
      <c r="A451" s="3"/>
      <c r="B451" s="3"/>
      <c r="C451" s="46" t="s">
        <v>389</v>
      </c>
      <c r="D451" s="30" t="s">
        <v>409</v>
      </c>
      <c r="E451" s="5"/>
      <c r="F451" s="3"/>
      <c r="G451" s="3"/>
      <c r="H451" s="3"/>
      <c r="I451" s="3"/>
      <c r="J451" s="3"/>
      <c r="K451" s="18"/>
      <c r="L451" s="3"/>
      <c r="M451" s="18"/>
      <c r="N451" s="3"/>
      <c r="O451" s="18"/>
      <c r="P451" s="3"/>
      <c r="Q451" s="18"/>
      <c r="R451" s="3"/>
      <c r="S451" s="18"/>
      <c r="T451" s="3"/>
      <c r="U451" s="18"/>
      <c r="V451" s="3"/>
      <c r="W451" s="18"/>
      <c r="X451" s="3"/>
      <c r="Y451" s="18"/>
      <c r="Z451" s="3"/>
      <c r="AA451" s="18"/>
      <c r="AB451" s="3"/>
      <c r="AC451" s="18"/>
      <c r="AD451" s="3"/>
      <c r="AE451" s="18"/>
      <c r="AF451" s="18"/>
      <c r="AG451" s="18"/>
      <c r="AH451" s="3"/>
      <c r="AI451" s="18"/>
      <c r="AJ451" s="3"/>
      <c r="AK451" s="18"/>
      <c r="AL451" s="3"/>
      <c r="AM451" s="18"/>
      <c r="AN451" s="3"/>
      <c r="AO451" s="3"/>
      <c r="AP451" s="3"/>
      <c r="AQ451" s="3"/>
      <c r="AR451" s="3"/>
      <c r="AS451" s="3"/>
      <c r="AT451" s="3"/>
      <c r="AU451" s="3"/>
      <c r="AV451" s="3"/>
      <c r="AW451" s="40"/>
      <c r="AX451" s="41"/>
      <c r="AY451" s="3"/>
      <c r="AZ451" s="3"/>
      <c r="BA451" s="3"/>
      <c r="BB451" s="3"/>
      <c r="BC451" s="19"/>
      <c r="BD451" s="3"/>
      <c r="BE451" s="3"/>
      <c r="BF451" s="3"/>
      <c r="BG451" s="3"/>
      <c r="BH451" s="3"/>
      <c r="BI451" s="3"/>
      <c r="BJ451" s="3"/>
      <c r="BK451" s="19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1"/>
      <c r="CP451" s="21"/>
    </row>
    <row r="452" spans="1:94" s="20" customFormat="1" ht="23.25">
      <c r="A452" s="3">
        <v>144</v>
      </c>
      <c r="B452" s="3">
        <v>40010017</v>
      </c>
      <c r="C452" s="5" t="s">
        <v>213</v>
      </c>
      <c r="D452" s="5" t="s">
        <v>152</v>
      </c>
      <c r="E452" s="5" t="s">
        <v>139</v>
      </c>
      <c r="F452" s="3">
        <v>5</v>
      </c>
      <c r="G452" s="3">
        <v>25</v>
      </c>
      <c r="H452" s="3">
        <v>4</v>
      </c>
      <c r="I452" s="3" t="s">
        <v>4</v>
      </c>
      <c r="J452" s="3">
        <v>4</v>
      </c>
      <c r="K452" s="18">
        <f>IF(J452=0,0,IF(J452&lt;10,1,IF(MOD(J452,30)&lt;10,ROUNDDOWN(J452/30,0),ROUNDUP(J452/30,0))))</f>
        <v>1</v>
      </c>
      <c r="L452" s="3">
        <v>4</v>
      </c>
      <c r="M452" s="18">
        <f>IF(L452=0,0,IF(L452&lt;10,1,IF(MOD(L452,30)&lt;10,ROUNDDOWN(L452/30,0),ROUNDUP(L452/30,0))))</f>
        <v>1</v>
      </c>
      <c r="N452" s="3">
        <v>6</v>
      </c>
      <c r="O452" s="18">
        <f>IF(N452=0,0,IF(N452&lt;10,1,IF(MOD(N452,30)&lt;10,ROUNDDOWN(N452/30,0),ROUNDUP(N452/30,0))))</f>
        <v>1</v>
      </c>
      <c r="P452" s="3">
        <v>3</v>
      </c>
      <c r="Q452" s="18">
        <f>IF(P452=0,0,IF(P452&lt;10,1,IF(MOD(P452,40)&lt;10,ROUNDDOWN(P452/40,0),ROUNDUP(P452/40,0))))</f>
        <v>1</v>
      </c>
      <c r="R452" s="3">
        <v>10</v>
      </c>
      <c r="S452" s="18">
        <f>IF(R452=0,0,IF(R452&lt;10,1,IF(MOD(R452,40)&lt;10,ROUNDDOWN(R452/40,0),ROUNDUP(R452/40,0))))</f>
        <v>1</v>
      </c>
      <c r="T452" s="3">
        <v>6</v>
      </c>
      <c r="U452" s="18">
        <f>IF(T452=0,0,IF(T452&lt;10,1,IF(MOD(T452,40)&lt;10,ROUNDDOWN(T452/40,0),ROUNDUP(T452/40,0))))</f>
        <v>1</v>
      </c>
      <c r="V452" s="3">
        <v>4</v>
      </c>
      <c r="W452" s="18">
        <f>IF(V452=0,0,IF(V452&lt;10,1,IF(MOD(V452,40)&lt;10,ROUNDDOWN(V452/40,0),ROUNDUP(V452/40,0))))</f>
        <v>1</v>
      </c>
      <c r="X452" s="3">
        <v>4</v>
      </c>
      <c r="Y452" s="18">
        <f>IF(X452=0,0,IF(X452&lt;10,1,IF(MOD(X452,40)&lt;10,ROUNDDOWN(X452/40,0),ROUNDUP(X452/40,0))))</f>
        <v>1</v>
      </c>
      <c r="Z452" s="3">
        <v>9</v>
      </c>
      <c r="AA452" s="18">
        <f>IF(Z452=0,0,IF(Z452&lt;10,1,IF(MOD(Z452,40)&lt;10,ROUNDDOWN(Z452/40,0),ROUNDUP(Z452/40,0))))</f>
        <v>1</v>
      </c>
      <c r="AB452" s="3"/>
      <c r="AC452" s="18">
        <f>IF(AB452=0,0,IF(AB452&lt;10,1,IF(MOD(AB452,40)&lt;10,ROUNDDOWN(AB452/40,0),ROUNDUP(AB452/40,0))))</f>
        <v>0</v>
      </c>
      <c r="AD452" s="3"/>
      <c r="AE452" s="18">
        <f>IF(AD452=0,0,IF(AD452&lt;10,1,IF(MOD(AD452,40)&lt;10,ROUNDDOWN(AD452/40,0),ROUNDUP(AD452/40,0))))</f>
        <v>0</v>
      </c>
      <c r="AF452" s="18"/>
      <c r="AG452" s="18">
        <f>IF(AF452=0,0,IF(AF452&lt;10,1,IF(MOD(AF452,40)&lt;10,ROUNDDOWN(AF452/40,0),ROUNDUP(AF452/40,0))))</f>
        <v>0</v>
      </c>
      <c r="AH452" s="3"/>
      <c r="AI452" s="18">
        <f>IF(AH452=0,0,IF(AH452&lt;10,1,IF(MOD(AH452,40)&lt;10,ROUNDDOWN(AH452/40,0),ROUNDUP(AH452/40,0))))</f>
        <v>0</v>
      </c>
      <c r="AJ452" s="3"/>
      <c r="AK452" s="18">
        <f>IF(AJ452=0,0,IF(AJ452&lt;10,1,IF(MOD(AJ452,40)&lt;10,ROUNDDOWN(AJ452/40,0),ROUNDUP(AJ452/40,0))))</f>
        <v>0</v>
      </c>
      <c r="AL452" s="3"/>
      <c r="AM452" s="18">
        <f>IF(AL452=0,0,IF(AL452&lt;10,1,IF(MOD(AL452,40)&lt;10,ROUNDDOWN(AL452/40,0),ROUNDUP(AL452/40,0))))</f>
        <v>0</v>
      </c>
      <c r="AN452" s="3">
        <f>SUM(J452+L452+N452+P452+R452+T452+V452+X452+Z452+AB452+AD452+AF452+AH452+AJ452+AL452)</f>
        <v>50</v>
      </c>
      <c r="AO452" s="3">
        <f>SUM(K452+M452+O452+Q452+S452+U452+W452+Y452+AA452+AC452+AE452+AG452+AI452+AK452+AM452)</f>
        <v>9</v>
      </c>
      <c r="AP452" s="3">
        <v>1</v>
      </c>
      <c r="AQ452" s="3">
        <v>4</v>
      </c>
      <c r="AR452" s="3">
        <f>SUM(AP452:AQ452)</f>
        <v>5</v>
      </c>
      <c r="AS452" s="3">
        <v>1</v>
      </c>
      <c r="AT452" s="3">
        <v>0</v>
      </c>
      <c r="AU452" s="3">
        <v>4</v>
      </c>
      <c r="AV452" s="3">
        <v>0</v>
      </c>
      <c r="AW452" s="40">
        <f>IF(AN452&lt;=0,0,IF(AN452&lt;=359,1,IF(AN452&lt;=719,2,IF(AN452&lt;=1079,3,IF(AN452&lt;=1679,4,IF(AN452&lt;=1680,5,IF(AN452&lt;=1680,1,5)))))))</f>
        <v>1</v>
      </c>
      <c r="AX452" s="41">
        <f>IF(AN452&gt;120,ROUND(((((K452+M452+O452)*30)+(J452+L452+N452))/50+(((Q452+S452+U452+W452+Y452+AA452)*40)+(P452+R452+T452+V452+X452+Z452))/50+(AC452+AE452+AG452+AI452+AK452+AM452)*2),0),IF((J452+L452+N452+P452+R452+T452+V452+X452+Z452)&lt;=0,0,IF((J452+L452+N452+P452+R452+T452+V452+X452+Z452)&lt;=20,1,IF((J452+L452+N452+P452+R452+T452+V452+X452+Z452)&lt;=40,2,IF((J452+L452+N452+P452+R452+T452+V452+X452+Z452)&lt;=60,3,IF((J452+L452+N452+P452+R452+T452+V452+X452+Z452)&lt;=80,4,IF((J452+L452+N452+P452+R452+T452+V452+X452+Z452)&lt;=100,5,IF((J452+L452+N452+P452+R452+T452+V452+X452+Z452)&lt;=120,6,0)))))))+((AC452+AE452+AG452+AI452+AK452+AM452)*2))</f>
        <v>3</v>
      </c>
      <c r="AY452" s="3">
        <f>SUM(AW452:AX452)</f>
        <v>4</v>
      </c>
      <c r="AZ452" s="3">
        <f>SUM(AP452)-AW452</f>
        <v>0</v>
      </c>
      <c r="BA452" s="3">
        <f>SUM(AQ452)-AX452</f>
        <v>1</v>
      </c>
      <c r="BB452" s="3">
        <f>SUM(AR452)-AY452</f>
        <v>1</v>
      </c>
      <c r="BC452" s="19">
        <f>SUM(BB452)/AY452*100</f>
        <v>25</v>
      </c>
      <c r="BD452" s="3"/>
      <c r="BE452" s="3"/>
      <c r="BF452" s="3"/>
      <c r="BG452" s="3"/>
      <c r="BH452" s="3"/>
      <c r="BI452" s="3"/>
      <c r="BJ452" s="3">
        <f>BB452+BE452+BF452+BG452+BH452+BI452-BD452</f>
        <v>1</v>
      </c>
      <c r="BK452" s="19">
        <f>SUM(BJ452)/AY452*100</f>
        <v>25</v>
      </c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1"/>
      <c r="CP452" s="21"/>
    </row>
    <row r="453" spans="1:94" s="20" customFormat="1" ht="23.25">
      <c r="A453" s="3"/>
      <c r="B453" s="3"/>
      <c r="C453" s="29" t="s">
        <v>261</v>
      </c>
      <c r="D453" s="30" t="s">
        <v>334</v>
      </c>
      <c r="E453" s="5"/>
      <c r="F453" s="3"/>
      <c r="G453" s="3"/>
      <c r="H453" s="3"/>
      <c r="I453" s="3"/>
      <c r="J453" s="3"/>
      <c r="K453" s="18"/>
      <c r="L453" s="3"/>
      <c r="M453" s="18"/>
      <c r="N453" s="3"/>
      <c r="O453" s="18"/>
      <c r="P453" s="3"/>
      <c r="Q453" s="18"/>
      <c r="R453" s="3"/>
      <c r="S453" s="18"/>
      <c r="T453" s="3"/>
      <c r="U453" s="18"/>
      <c r="V453" s="3"/>
      <c r="W453" s="18"/>
      <c r="X453" s="3"/>
      <c r="Y453" s="18"/>
      <c r="Z453" s="3"/>
      <c r="AA453" s="18"/>
      <c r="AB453" s="3"/>
      <c r="AC453" s="18"/>
      <c r="AD453" s="3"/>
      <c r="AE453" s="18"/>
      <c r="AF453" s="18"/>
      <c r="AG453" s="18"/>
      <c r="AH453" s="3"/>
      <c r="AI453" s="18"/>
      <c r="AJ453" s="3"/>
      <c r="AK453" s="18"/>
      <c r="AL453" s="3"/>
      <c r="AM453" s="18"/>
      <c r="AN453" s="3"/>
      <c r="AO453" s="3"/>
      <c r="AP453" s="3"/>
      <c r="AQ453" s="3"/>
      <c r="AR453" s="3"/>
      <c r="AS453" s="3"/>
      <c r="AT453" s="3"/>
      <c r="AU453" s="3"/>
      <c r="AV453" s="3"/>
      <c r="AW453" s="40"/>
      <c r="AX453" s="41"/>
      <c r="AY453" s="3"/>
      <c r="AZ453" s="3"/>
      <c r="BA453" s="3"/>
      <c r="BB453" s="3"/>
      <c r="BC453" s="19"/>
      <c r="BD453" s="3"/>
      <c r="BE453" s="3"/>
      <c r="BF453" s="3"/>
      <c r="BG453" s="3"/>
      <c r="BH453" s="3"/>
      <c r="BI453" s="3"/>
      <c r="BJ453" s="3"/>
      <c r="BK453" s="19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1"/>
      <c r="CP453" s="21"/>
    </row>
    <row r="454" spans="1:94" s="20" customFormat="1" ht="23.25">
      <c r="A454" s="3"/>
      <c r="B454" s="3"/>
      <c r="C454" s="46" t="s">
        <v>389</v>
      </c>
      <c r="D454" s="30" t="s">
        <v>539</v>
      </c>
      <c r="E454" s="5"/>
      <c r="F454" s="3"/>
      <c r="G454" s="3"/>
      <c r="H454" s="3"/>
      <c r="I454" s="3"/>
      <c r="J454" s="3"/>
      <c r="K454" s="18"/>
      <c r="L454" s="3"/>
      <c r="M454" s="18"/>
      <c r="N454" s="3"/>
      <c r="O454" s="18"/>
      <c r="P454" s="3"/>
      <c r="Q454" s="18"/>
      <c r="R454" s="3"/>
      <c r="S454" s="18"/>
      <c r="T454" s="3"/>
      <c r="U454" s="18"/>
      <c r="V454" s="3"/>
      <c r="W454" s="18"/>
      <c r="X454" s="3"/>
      <c r="Y454" s="18"/>
      <c r="Z454" s="3"/>
      <c r="AA454" s="18"/>
      <c r="AB454" s="3"/>
      <c r="AC454" s="18"/>
      <c r="AD454" s="3"/>
      <c r="AE454" s="18"/>
      <c r="AF454" s="18"/>
      <c r="AG454" s="18"/>
      <c r="AH454" s="3"/>
      <c r="AI454" s="18"/>
      <c r="AJ454" s="3"/>
      <c r="AK454" s="18"/>
      <c r="AL454" s="3"/>
      <c r="AM454" s="18"/>
      <c r="AN454" s="3"/>
      <c r="AO454" s="3"/>
      <c r="AP454" s="3"/>
      <c r="AQ454" s="3"/>
      <c r="AR454" s="3"/>
      <c r="AS454" s="3"/>
      <c r="AT454" s="3"/>
      <c r="AU454" s="3"/>
      <c r="AV454" s="3"/>
      <c r="AW454" s="40"/>
      <c r="AX454" s="41"/>
      <c r="AY454" s="3"/>
      <c r="AZ454" s="3"/>
      <c r="BA454" s="3"/>
      <c r="BB454" s="3"/>
      <c r="BC454" s="19"/>
      <c r="BD454" s="3"/>
      <c r="BE454" s="3"/>
      <c r="BF454" s="3"/>
      <c r="BG454" s="3"/>
      <c r="BH454" s="3"/>
      <c r="BI454" s="3"/>
      <c r="BJ454" s="3"/>
      <c r="BK454" s="19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1"/>
      <c r="CP454" s="21"/>
    </row>
    <row r="455" spans="1:94" s="20" customFormat="1" ht="23.25">
      <c r="A455" s="3">
        <v>145</v>
      </c>
      <c r="B455" s="3">
        <v>40010125</v>
      </c>
      <c r="C455" s="5" t="s">
        <v>227</v>
      </c>
      <c r="D455" s="5" t="s">
        <v>174</v>
      </c>
      <c r="E455" s="5" t="s">
        <v>2</v>
      </c>
      <c r="F455" s="3">
        <v>9</v>
      </c>
      <c r="G455" s="3">
        <v>30</v>
      </c>
      <c r="H455" s="3">
        <v>1</v>
      </c>
      <c r="I455" s="3" t="s">
        <v>4</v>
      </c>
      <c r="J455" s="3">
        <v>0</v>
      </c>
      <c r="K455" s="18">
        <f>IF(J455=0,0,IF(J455&lt;10,1,IF(MOD(J455,30)&lt;10,ROUNDDOWN(J455/30,0),ROUNDUP(J455/30,0))))</f>
        <v>0</v>
      </c>
      <c r="L455" s="3">
        <v>3</v>
      </c>
      <c r="M455" s="18">
        <f>IF(L455=0,0,IF(L455&lt;10,1,IF(MOD(L455,30)&lt;10,ROUNDDOWN(L455/30,0),ROUNDUP(L455/30,0))))</f>
        <v>1</v>
      </c>
      <c r="N455" s="3">
        <v>1</v>
      </c>
      <c r="O455" s="18">
        <f>IF(N455=0,0,IF(N455&lt;10,1,IF(MOD(N455,30)&lt;10,ROUNDDOWN(N455/30,0),ROUNDUP(N455/30,0))))</f>
        <v>1</v>
      </c>
      <c r="P455" s="3">
        <v>1</v>
      </c>
      <c r="Q455" s="18">
        <f>IF(P455=0,0,IF(P455&lt;10,1,IF(MOD(P455,40)&lt;10,ROUNDDOWN(P455/40,0),ROUNDUP(P455/40,0))))</f>
        <v>1</v>
      </c>
      <c r="R455" s="3">
        <v>2</v>
      </c>
      <c r="S455" s="18">
        <f>IF(R455=0,0,IF(R455&lt;10,1,IF(MOD(R455,40)&lt;10,ROUNDDOWN(R455/40,0),ROUNDUP(R455/40,0))))</f>
        <v>1</v>
      </c>
      <c r="T455" s="3">
        <v>6</v>
      </c>
      <c r="U455" s="18">
        <f>IF(T455=0,0,IF(T455&lt;10,1,IF(MOD(T455,40)&lt;10,ROUNDDOWN(T455/40,0),ROUNDUP(T455/40,0))))</f>
        <v>1</v>
      </c>
      <c r="V455" s="3">
        <v>10</v>
      </c>
      <c r="W455" s="18">
        <f>IF(V455=0,0,IF(V455&lt;10,1,IF(MOD(V455,40)&lt;10,ROUNDDOWN(V455/40,0),ROUNDUP(V455/40,0))))</f>
        <v>1</v>
      </c>
      <c r="X455" s="3">
        <v>4</v>
      </c>
      <c r="Y455" s="18">
        <f>IF(X455=0,0,IF(X455&lt;10,1,IF(MOD(X455,40)&lt;10,ROUNDDOWN(X455/40,0),ROUNDUP(X455/40,0))))</f>
        <v>1</v>
      </c>
      <c r="Z455" s="3">
        <v>15</v>
      </c>
      <c r="AA455" s="18">
        <f>IF(Z455=0,0,IF(Z455&lt;10,1,IF(MOD(Z455,40)&lt;10,ROUNDDOWN(Z455/40,0),ROUNDUP(Z455/40,0))))</f>
        <v>1</v>
      </c>
      <c r="AB455" s="3"/>
      <c r="AC455" s="18">
        <f>IF(AB455=0,0,IF(AB455&lt;10,1,IF(MOD(AB455,40)&lt;10,ROUNDDOWN(AB455/40,0),ROUNDUP(AB455/40,0))))</f>
        <v>0</v>
      </c>
      <c r="AD455" s="3"/>
      <c r="AE455" s="18">
        <f>IF(AD455=0,0,IF(AD455&lt;10,1,IF(MOD(AD455,40)&lt;10,ROUNDDOWN(AD455/40,0),ROUNDUP(AD455/40,0))))</f>
        <v>0</v>
      </c>
      <c r="AF455" s="18"/>
      <c r="AG455" s="18">
        <f>IF(AF455=0,0,IF(AF455&lt;10,1,IF(MOD(AF455,40)&lt;10,ROUNDDOWN(AF455/40,0),ROUNDUP(AF455/40,0))))</f>
        <v>0</v>
      </c>
      <c r="AH455" s="3"/>
      <c r="AI455" s="18">
        <f>IF(AH455=0,0,IF(AH455&lt;10,1,IF(MOD(AH455,40)&lt;10,ROUNDDOWN(AH455/40,0),ROUNDUP(AH455/40,0))))</f>
        <v>0</v>
      </c>
      <c r="AJ455" s="3"/>
      <c r="AK455" s="18">
        <f>IF(AJ455=0,0,IF(AJ455&lt;10,1,IF(MOD(AJ455,40)&lt;10,ROUNDDOWN(AJ455/40,0),ROUNDUP(AJ455/40,0))))</f>
        <v>0</v>
      </c>
      <c r="AL455" s="3"/>
      <c r="AM455" s="18">
        <f>IF(AL455=0,0,IF(AL455&lt;10,1,IF(MOD(AL455,40)&lt;10,ROUNDDOWN(AL455/40,0),ROUNDUP(AL455/40,0))))</f>
        <v>0</v>
      </c>
      <c r="AN455" s="3">
        <f>SUM(J455+L455+N455+P455+R455+T455+V455+X455+Z455+AB455+AD455+AF455+AH455+AJ455+AL455)</f>
        <v>42</v>
      </c>
      <c r="AO455" s="3">
        <f>SUM(K455+M455+O455+Q455+S455+U455+W455+Y455+AA455+AC455+AE455+AG455+AI455+AK455+AM455)</f>
        <v>8</v>
      </c>
      <c r="AP455" s="3">
        <v>1</v>
      </c>
      <c r="AQ455" s="3">
        <v>4</v>
      </c>
      <c r="AR455" s="3">
        <f>SUM(AP455:AQ455)</f>
        <v>5</v>
      </c>
      <c r="AS455" s="3">
        <v>1</v>
      </c>
      <c r="AT455" s="3">
        <v>0</v>
      </c>
      <c r="AU455" s="3">
        <v>4</v>
      </c>
      <c r="AV455" s="3">
        <v>0</v>
      </c>
      <c r="AW455" s="40">
        <f>IF(AN455&lt;=0,0,IF(AN455&lt;=359,1,IF(AN455&lt;=719,2,IF(AN455&lt;=1079,3,IF(AN455&lt;=1679,4,IF(AN455&lt;=1680,5,IF(AN455&lt;=1680,1,5)))))))</f>
        <v>1</v>
      </c>
      <c r="AX455" s="41">
        <f>IF(AN455&gt;120,ROUND(((((K455+M455+O455)*30)+(J455+L455+N455))/50+(((Q455+S455+U455+W455+Y455+AA455)*40)+(P455+R455+T455+V455+X455+Z455))/50+(AC455+AE455+AG455+AI455+AK455+AM455)*2),0),IF((J455+L455+N455+P455+R455+T455+V455+X455+Z455)&lt;=0,0,IF((J455+L455+N455+P455+R455+T455+V455+X455+Z455)&lt;=20,1,IF((J455+L455+N455+P455+R455+T455+V455+X455+Z455)&lt;=40,2,IF((J455+L455+N455+P455+R455+T455+V455+X455+Z455)&lt;=60,3,IF((J455+L455+N455+P455+R455+T455+V455+X455+Z455)&lt;=80,4,IF((J455+L455+N455+P455+R455+T455+V455+X455+Z455)&lt;=100,5,IF((J455+L455+N455+P455+R455+T455+V455+X455+Z455)&lt;=120,6,0)))))))+((AC455+AE455+AG455+AI455+AK455+AM455)*2))</f>
        <v>3</v>
      </c>
      <c r="AY455" s="3">
        <f>SUM(AW455:AX455)</f>
        <v>4</v>
      </c>
      <c r="AZ455" s="3">
        <f>SUM(AP455)-AW455</f>
        <v>0</v>
      </c>
      <c r="BA455" s="3">
        <f>SUM(AQ455)-AX455</f>
        <v>1</v>
      </c>
      <c r="BB455" s="3">
        <f>SUM(AR455)-AY455</f>
        <v>1</v>
      </c>
      <c r="BC455" s="19">
        <f>SUM(BB455)/AY455*100</f>
        <v>25</v>
      </c>
      <c r="BD455" s="3"/>
      <c r="BE455" s="3"/>
      <c r="BF455" s="3"/>
      <c r="BG455" s="3"/>
      <c r="BH455" s="3"/>
      <c r="BI455" s="3"/>
      <c r="BJ455" s="3">
        <f>BB455+BE455+BF455+BG455+BH455+BI455-BD455</f>
        <v>1</v>
      </c>
      <c r="BK455" s="19">
        <f>SUM(BJ455)/AY455*100</f>
        <v>25</v>
      </c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1"/>
      <c r="CP455" s="21"/>
    </row>
    <row r="456" spans="1:94" s="20" customFormat="1" ht="23.25">
      <c r="A456" s="3"/>
      <c r="B456" s="3"/>
      <c r="C456" s="29" t="s">
        <v>261</v>
      </c>
      <c r="D456" s="30" t="s">
        <v>375</v>
      </c>
      <c r="E456" s="5"/>
      <c r="F456" s="3"/>
      <c r="G456" s="3"/>
      <c r="H456" s="3"/>
      <c r="I456" s="3"/>
      <c r="J456" s="3"/>
      <c r="K456" s="18"/>
      <c r="L456" s="3"/>
      <c r="M456" s="18"/>
      <c r="N456" s="3"/>
      <c r="O456" s="18"/>
      <c r="P456" s="3"/>
      <c r="Q456" s="18"/>
      <c r="R456" s="3"/>
      <c r="S456" s="18"/>
      <c r="T456" s="3"/>
      <c r="U456" s="18"/>
      <c r="V456" s="3"/>
      <c r="W456" s="18"/>
      <c r="X456" s="3"/>
      <c r="Y456" s="18"/>
      <c r="Z456" s="3"/>
      <c r="AA456" s="18"/>
      <c r="AB456" s="3"/>
      <c r="AC456" s="18"/>
      <c r="AD456" s="3"/>
      <c r="AE456" s="18"/>
      <c r="AF456" s="18"/>
      <c r="AG456" s="18"/>
      <c r="AH456" s="3"/>
      <c r="AI456" s="18"/>
      <c r="AJ456" s="3"/>
      <c r="AK456" s="18"/>
      <c r="AL456" s="3"/>
      <c r="AM456" s="18"/>
      <c r="AN456" s="3"/>
      <c r="AO456" s="3"/>
      <c r="AP456" s="3"/>
      <c r="AQ456" s="3"/>
      <c r="AR456" s="3"/>
      <c r="AS456" s="3"/>
      <c r="AT456" s="3"/>
      <c r="AU456" s="3"/>
      <c r="AV456" s="3"/>
      <c r="AW456" s="40"/>
      <c r="AX456" s="41"/>
      <c r="AY456" s="3"/>
      <c r="AZ456" s="3"/>
      <c r="BA456" s="3"/>
      <c r="BB456" s="3"/>
      <c r="BC456" s="19"/>
      <c r="BD456" s="3"/>
      <c r="BE456" s="3"/>
      <c r="BF456" s="3"/>
      <c r="BG456" s="3"/>
      <c r="BH456" s="3"/>
      <c r="BI456" s="3"/>
      <c r="BJ456" s="3"/>
      <c r="BK456" s="19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1"/>
      <c r="CP456" s="21"/>
    </row>
    <row r="457" spans="1:94" s="20" customFormat="1" ht="23.25">
      <c r="A457" s="3"/>
      <c r="B457" s="3"/>
      <c r="C457" s="46" t="s">
        <v>389</v>
      </c>
      <c r="D457" s="30" t="s">
        <v>456</v>
      </c>
      <c r="E457" s="5"/>
      <c r="F457" s="3"/>
      <c r="G457" s="3"/>
      <c r="H457" s="3"/>
      <c r="I457" s="3"/>
      <c r="J457" s="3"/>
      <c r="K457" s="18"/>
      <c r="L457" s="3"/>
      <c r="M457" s="18"/>
      <c r="N457" s="3"/>
      <c r="O457" s="18"/>
      <c r="P457" s="3"/>
      <c r="Q457" s="18"/>
      <c r="R457" s="3"/>
      <c r="S457" s="18"/>
      <c r="T457" s="3"/>
      <c r="U457" s="18"/>
      <c r="V457" s="3"/>
      <c r="W457" s="18"/>
      <c r="X457" s="3"/>
      <c r="Y457" s="18"/>
      <c r="Z457" s="3"/>
      <c r="AA457" s="18"/>
      <c r="AB457" s="3"/>
      <c r="AC457" s="18"/>
      <c r="AD457" s="3"/>
      <c r="AE457" s="18"/>
      <c r="AF457" s="18"/>
      <c r="AG457" s="18"/>
      <c r="AH457" s="3"/>
      <c r="AI457" s="18"/>
      <c r="AJ457" s="3"/>
      <c r="AK457" s="18"/>
      <c r="AL457" s="3"/>
      <c r="AM457" s="18"/>
      <c r="AN457" s="3"/>
      <c r="AO457" s="3"/>
      <c r="AP457" s="3"/>
      <c r="AQ457" s="3"/>
      <c r="AR457" s="3"/>
      <c r="AS457" s="3"/>
      <c r="AT457" s="3"/>
      <c r="AU457" s="3"/>
      <c r="AV457" s="3"/>
      <c r="AW457" s="40"/>
      <c r="AX457" s="41"/>
      <c r="AY457" s="3"/>
      <c r="AZ457" s="3"/>
      <c r="BA457" s="3"/>
      <c r="BB457" s="3"/>
      <c r="BC457" s="19"/>
      <c r="BD457" s="3"/>
      <c r="BE457" s="3"/>
      <c r="BF457" s="3"/>
      <c r="BG457" s="3"/>
      <c r="BH457" s="3"/>
      <c r="BI457" s="3"/>
      <c r="BJ457" s="3"/>
      <c r="BK457" s="19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1"/>
      <c r="CP457" s="21"/>
    </row>
    <row r="458" spans="1:94" s="20" customFormat="1" ht="23.25">
      <c r="A458" s="3">
        <v>146</v>
      </c>
      <c r="B458" s="3">
        <v>40010027</v>
      </c>
      <c r="C458" s="5" t="s">
        <v>45</v>
      </c>
      <c r="D458" s="5" t="s">
        <v>143</v>
      </c>
      <c r="E458" s="5" t="s">
        <v>139</v>
      </c>
      <c r="F458" s="3">
        <v>5</v>
      </c>
      <c r="G458" s="3">
        <v>14</v>
      </c>
      <c r="H458" s="3">
        <v>1</v>
      </c>
      <c r="I458" s="3" t="s">
        <v>4</v>
      </c>
      <c r="J458" s="3">
        <v>0</v>
      </c>
      <c r="K458" s="18">
        <f>IF(J458=0,0,IF(J458&lt;10,1,IF(MOD(J458,30)&lt;10,ROUNDDOWN(J458/30,0),ROUNDUP(J458/30,0))))</f>
        <v>0</v>
      </c>
      <c r="L458" s="3">
        <v>1</v>
      </c>
      <c r="M458" s="18">
        <f>IF(L458=0,0,IF(L458&lt;10,1,IF(MOD(L458,30)&lt;10,ROUNDDOWN(L458/30,0),ROUNDUP(L458/30,0))))</f>
        <v>1</v>
      </c>
      <c r="N458" s="3">
        <v>2</v>
      </c>
      <c r="O458" s="18">
        <f>IF(N458=0,0,IF(N458&lt;10,1,IF(MOD(N458,30)&lt;10,ROUNDDOWN(N458/30,0),ROUNDUP(N458/30,0))))</f>
        <v>1</v>
      </c>
      <c r="P458" s="3">
        <v>6</v>
      </c>
      <c r="Q458" s="18">
        <f>IF(P458=0,0,IF(P458&lt;10,1,IF(MOD(P458,40)&lt;10,ROUNDDOWN(P458/40,0),ROUNDUP(P458/40,0))))</f>
        <v>1</v>
      </c>
      <c r="R458" s="3">
        <v>2</v>
      </c>
      <c r="S458" s="18">
        <f>IF(R458=0,0,IF(R458&lt;10,1,IF(MOD(R458,40)&lt;10,ROUNDDOWN(R458/40,0),ROUNDUP(R458/40,0))))</f>
        <v>1</v>
      </c>
      <c r="T458" s="3">
        <v>4</v>
      </c>
      <c r="U458" s="18">
        <f>IF(T458=0,0,IF(T458&lt;10,1,IF(MOD(T458,40)&lt;10,ROUNDDOWN(T458/40,0),ROUNDUP(T458/40,0))))</f>
        <v>1</v>
      </c>
      <c r="V458" s="3">
        <v>6</v>
      </c>
      <c r="W458" s="18">
        <f>IF(V458=0,0,IF(V458&lt;10,1,IF(MOD(V458,40)&lt;10,ROUNDDOWN(V458/40,0),ROUNDUP(V458/40,0))))</f>
        <v>1</v>
      </c>
      <c r="X458" s="3">
        <v>8</v>
      </c>
      <c r="Y458" s="18">
        <f>IF(X458=0,0,IF(X458&lt;10,1,IF(MOD(X458,40)&lt;10,ROUNDDOWN(X458/40,0),ROUNDUP(X458/40,0))))</f>
        <v>1</v>
      </c>
      <c r="Z458" s="3">
        <v>7</v>
      </c>
      <c r="AA458" s="18">
        <f>IF(Z458=0,0,IF(Z458&lt;10,1,IF(MOD(Z458,40)&lt;10,ROUNDDOWN(Z458/40,0),ROUNDUP(Z458/40,0))))</f>
        <v>1</v>
      </c>
      <c r="AB458" s="3"/>
      <c r="AC458" s="18">
        <f>IF(AB458=0,0,IF(AB458&lt;10,1,IF(MOD(AB458,40)&lt;10,ROUNDDOWN(AB458/40,0),ROUNDUP(AB458/40,0))))</f>
        <v>0</v>
      </c>
      <c r="AD458" s="3"/>
      <c r="AE458" s="18">
        <f>IF(AD458=0,0,IF(AD458&lt;10,1,IF(MOD(AD458,40)&lt;10,ROUNDDOWN(AD458/40,0),ROUNDUP(AD458/40,0))))</f>
        <v>0</v>
      </c>
      <c r="AF458" s="18"/>
      <c r="AG458" s="18">
        <f>IF(AF458=0,0,IF(AF458&lt;10,1,IF(MOD(AF458,40)&lt;10,ROUNDDOWN(AF458/40,0),ROUNDUP(AF458/40,0))))</f>
        <v>0</v>
      </c>
      <c r="AH458" s="3"/>
      <c r="AI458" s="18">
        <f>IF(AH458=0,0,IF(AH458&lt;10,1,IF(MOD(AH458,40)&lt;10,ROUNDDOWN(AH458/40,0),ROUNDUP(AH458/40,0))))</f>
        <v>0</v>
      </c>
      <c r="AJ458" s="3"/>
      <c r="AK458" s="18">
        <f>IF(AJ458=0,0,IF(AJ458&lt;10,1,IF(MOD(AJ458,40)&lt;10,ROUNDDOWN(AJ458/40,0),ROUNDUP(AJ458/40,0))))</f>
        <v>0</v>
      </c>
      <c r="AL458" s="3"/>
      <c r="AM458" s="18">
        <f>IF(AL458=0,0,IF(AL458&lt;10,1,IF(MOD(AL458,40)&lt;10,ROUNDDOWN(AL458/40,0),ROUNDUP(AL458/40,0))))</f>
        <v>0</v>
      </c>
      <c r="AN458" s="3">
        <f>SUM(J458+L458+N458+P458+R458+T458+V458+X458+Z458+AB458+AD458+AF458+AH458+AJ458+AL458)</f>
        <v>36</v>
      </c>
      <c r="AO458" s="3">
        <f>SUM(K458+M458+O458+Q458+S458+U458+W458+Y458+AA458+AC458+AE458+AG458+AI458+AK458+AM458)</f>
        <v>8</v>
      </c>
      <c r="AP458" s="3">
        <v>1</v>
      </c>
      <c r="AQ458" s="3">
        <v>3</v>
      </c>
      <c r="AR458" s="3">
        <f>SUM(AP458:AQ458)</f>
        <v>4</v>
      </c>
      <c r="AS458" s="3">
        <v>1</v>
      </c>
      <c r="AT458" s="3">
        <v>0</v>
      </c>
      <c r="AU458" s="3">
        <v>3</v>
      </c>
      <c r="AV458" s="3">
        <v>0</v>
      </c>
      <c r="AW458" s="40">
        <f>IF(AN458&lt;=0,0,IF(AN458&lt;=359,1,IF(AN458&lt;=719,2,IF(AN458&lt;=1079,3,IF(AN458&lt;=1679,4,IF(AN458&lt;=1680,5,IF(AN458&lt;=1680,1,5)))))))</f>
        <v>1</v>
      </c>
      <c r="AX458" s="41">
        <f>IF(AN458&gt;120,ROUND(((((K458+M458+O458)*30)+(J458+L458+N458))/50+(((Q458+S458+U458+W458+Y458+AA458)*40)+(P458+R458+T458+V458+X458+Z458))/50+(AC458+AE458+AG458+AI458+AK458+AM458)*2),0),IF((J458+L458+N458+P458+R458+T458+V458+X458+Z458)&lt;=0,0,IF((J458+L458+N458+P458+R458+T458+V458+X458+Z458)&lt;=20,1,IF((J458+L458+N458+P458+R458+T458+V458+X458+Z458)&lt;=40,2,IF((J458+L458+N458+P458+R458+T458+V458+X458+Z458)&lt;=60,3,IF((J458+L458+N458+P458+R458+T458+V458+X458+Z458)&lt;=80,4,IF((J458+L458+N458+P458+R458+T458+V458+X458+Z458)&lt;=100,5,IF((J458+L458+N458+P458+R458+T458+V458+X458+Z458)&lt;=120,6,0)))))))+((AC458+AE458+AG458+AI458+AK458+AM458)*2))</f>
        <v>2</v>
      </c>
      <c r="AY458" s="3">
        <f>SUM(AW458:AX458)</f>
        <v>3</v>
      </c>
      <c r="AZ458" s="3">
        <f>SUM(AP458)-AW458</f>
        <v>0</v>
      </c>
      <c r="BA458" s="3">
        <f>SUM(AQ458)-AX458</f>
        <v>1</v>
      </c>
      <c r="BB458" s="3">
        <f>SUM(AR458)-AY458</f>
        <v>1</v>
      </c>
      <c r="BC458" s="19">
        <f>SUM(BB458)/AY458*100</f>
        <v>33.33333333333333</v>
      </c>
      <c r="BD458" s="3"/>
      <c r="BE458" s="3"/>
      <c r="BF458" s="3"/>
      <c r="BG458" s="3"/>
      <c r="BH458" s="3"/>
      <c r="BI458" s="3"/>
      <c r="BJ458" s="3">
        <f>BB458+BE458+BF458+BG458+BH458+BI458-BD458</f>
        <v>1</v>
      </c>
      <c r="BK458" s="19">
        <f>SUM(BJ458)/AY458*100</f>
        <v>33.33333333333333</v>
      </c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1"/>
      <c r="CP458" s="21"/>
    </row>
    <row r="459" spans="1:94" s="20" customFormat="1" ht="23.25">
      <c r="A459" s="3"/>
      <c r="B459" s="3"/>
      <c r="C459" s="29" t="s">
        <v>261</v>
      </c>
      <c r="D459" s="30" t="s">
        <v>295</v>
      </c>
      <c r="E459" s="5"/>
      <c r="F459" s="3"/>
      <c r="G459" s="3"/>
      <c r="H459" s="3"/>
      <c r="I459" s="3"/>
      <c r="J459" s="3"/>
      <c r="K459" s="18"/>
      <c r="L459" s="3"/>
      <c r="M459" s="18"/>
      <c r="N459" s="3"/>
      <c r="O459" s="18"/>
      <c r="P459" s="3"/>
      <c r="Q459" s="18"/>
      <c r="R459" s="3"/>
      <c r="S459" s="18"/>
      <c r="T459" s="3"/>
      <c r="U459" s="18"/>
      <c r="V459" s="3"/>
      <c r="W459" s="18"/>
      <c r="X459" s="3"/>
      <c r="Y459" s="18"/>
      <c r="Z459" s="3"/>
      <c r="AA459" s="18"/>
      <c r="AB459" s="3"/>
      <c r="AC459" s="18"/>
      <c r="AD459" s="3"/>
      <c r="AE459" s="18"/>
      <c r="AF459" s="18"/>
      <c r="AG459" s="18"/>
      <c r="AH459" s="3"/>
      <c r="AI459" s="18"/>
      <c r="AJ459" s="3"/>
      <c r="AK459" s="18"/>
      <c r="AL459" s="3"/>
      <c r="AM459" s="18"/>
      <c r="AN459" s="3"/>
      <c r="AO459" s="3"/>
      <c r="AP459" s="3"/>
      <c r="AQ459" s="3"/>
      <c r="AR459" s="3"/>
      <c r="AS459" s="3"/>
      <c r="AT459" s="3"/>
      <c r="AU459" s="3"/>
      <c r="AV459" s="3"/>
      <c r="AW459" s="40"/>
      <c r="AX459" s="41"/>
      <c r="AY459" s="3"/>
      <c r="AZ459" s="3"/>
      <c r="BA459" s="3"/>
      <c r="BB459" s="3"/>
      <c r="BC459" s="19"/>
      <c r="BD459" s="3"/>
      <c r="BE459" s="3"/>
      <c r="BF459" s="3"/>
      <c r="BG459" s="3"/>
      <c r="BH459" s="3"/>
      <c r="BI459" s="3"/>
      <c r="BJ459" s="3"/>
      <c r="BK459" s="19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1"/>
      <c r="CP459" s="21"/>
    </row>
    <row r="460" spans="1:94" s="20" customFormat="1" ht="23.25">
      <c r="A460" s="3"/>
      <c r="B460" s="3"/>
      <c r="C460" s="46" t="s">
        <v>389</v>
      </c>
      <c r="D460" s="30" t="s">
        <v>390</v>
      </c>
      <c r="E460" s="5"/>
      <c r="F460" s="3"/>
      <c r="G460" s="3"/>
      <c r="H460" s="3"/>
      <c r="I460" s="3"/>
      <c r="J460" s="3"/>
      <c r="K460" s="18"/>
      <c r="L460" s="3"/>
      <c r="M460" s="18"/>
      <c r="N460" s="3"/>
      <c r="O460" s="18"/>
      <c r="P460" s="3"/>
      <c r="Q460" s="18"/>
      <c r="R460" s="3"/>
      <c r="S460" s="18"/>
      <c r="T460" s="3"/>
      <c r="U460" s="18"/>
      <c r="V460" s="3"/>
      <c r="W460" s="18"/>
      <c r="X460" s="3"/>
      <c r="Y460" s="18"/>
      <c r="Z460" s="3"/>
      <c r="AA460" s="18"/>
      <c r="AB460" s="3"/>
      <c r="AC460" s="18"/>
      <c r="AD460" s="3"/>
      <c r="AE460" s="18"/>
      <c r="AF460" s="18"/>
      <c r="AG460" s="18"/>
      <c r="AH460" s="3"/>
      <c r="AI460" s="18"/>
      <c r="AJ460" s="3"/>
      <c r="AK460" s="18"/>
      <c r="AL460" s="3"/>
      <c r="AM460" s="18"/>
      <c r="AN460" s="3"/>
      <c r="AO460" s="3"/>
      <c r="AP460" s="3"/>
      <c r="AQ460" s="3"/>
      <c r="AR460" s="3"/>
      <c r="AS460" s="3"/>
      <c r="AT460" s="3"/>
      <c r="AU460" s="3"/>
      <c r="AV460" s="3"/>
      <c r="AW460" s="40"/>
      <c r="AX460" s="41"/>
      <c r="AY460" s="3"/>
      <c r="AZ460" s="3"/>
      <c r="BA460" s="3"/>
      <c r="BB460" s="3"/>
      <c r="BC460" s="19"/>
      <c r="BD460" s="3"/>
      <c r="BE460" s="3"/>
      <c r="BF460" s="3"/>
      <c r="BG460" s="3"/>
      <c r="BH460" s="3"/>
      <c r="BI460" s="3"/>
      <c r="BJ460" s="3"/>
      <c r="BK460" s="19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1"/>
      <c r="CP460" s="21"/>
    </row>
    <row r="461" spans="1:96" s="21" customFormat="1" ht="23.25">
      <c r="A461" s="3">
        <v>147</v>
      </c>
      <c r="B461" s="3">
        <v>40010061</v>
      </c>
      <c r="C461" s="5" t="s">
        <v>230</v>
      </c>
      <c r="D461" s="5" t="s">
        <v>147</v>
      </c>
      <c r="E461" s="5" t="s">
        <v>139</v>
      </c>
      <c r="F461" s="3">
        <v>4</v>
      </c>
      <c r="G461" s="3">
        <v>9</v>
      </c>
      <c r="H461" s="3">
        <v>1</v>
      </c>
      <c r="I461" s="3" t="s">
        <v>4</v>
      </c>
      <c r="J461" s="3">
        <v>0</v>
      </c>
      <c r="K461" s="18">
        <f>IF(J461=0,0,IF(J461&lt;10,1,IF(MOD(J461,30)&lt;10,ROUNDDOWN(J461/30,0),ROUNDUP(J461/30,0))))</f>
        <v>0</v>
      </c>
      <c r="L461" s="3">
        <v>17</v>
      </c>
      <c r="M461" s="18">
        <f>IF(L461=0,0,IF(L461&lt;10,1,IF(MOD(L461,30)&lt;10,ROUNDDOWN(L461/30,0),ROUNDUP(L461/30,0))))</f>
        <v>1</v>
      </c>
      <c r="N461" s="3">
        <v>9</v>
      </c>
      <c r="O461" s="18">
        <f>IF(N461=0,0,IF(N461&lt;10,1,IF(MOD(N461,30)&lt;10,ROUNDDOWN(N461/30,0),ROUNDUP(N461/30,0))))</f>
        <v>1</v>
      </c>
      <c r="P461" s="3">
        <v>21</v>
      </c>
      <c r="Q461" s="18">
        <f>IF(P461=0,0,IF(P461&lt;10,1,IF(MOD(P461,40)&lt;10,ROUNDDOWN(P461/40,0),ROUNDUP(P461/40,0))))</f>
        <v>1</v>
      </c>
      <c r="R461" s="3">
        <v>12</v>
      </c>
      <c r="S461" s="18">
        <f>IF(R461=0,0,IF(R461&lt;10,1,IF(MOD(R461,40)&lt;10,ROUNDDOWN(R461/40,0),ROUNDUP(R461/40,0))))</f>
        <v>1</v>
      </c>
      <c r="T461" s="3">
        <v>12</v>
      </c>
      <c r="U461" s="18">
        <f>IF(T461=0,0,IF(T461&lt;10,1,IF(MOD(T461,40)&lt;10,ROUNDDOWN(T461/40,0),ROUNDUP(T461/40,0))))</f>
        <v>1</v>
      </c>
      <c r="V461" s="3">
        <v>13</v>
      </c>
      <c r="W461" s="18">
        <f>IF(V461=0,0,IF(V461&lt;10,1,IF(MOD(V461,40)&lt;10,ROUNDDOWN(V461/40,0),ROUNDUP(V461/40,0))))</f>
        <v>1</v>
      </c>
      <c r="X461" s="3">
        <v>16</v>
      </c>
      <c r="Y461" s="18">
        <f>IF(X461=0,0,IF(X461&lt;10,1,IF(MOD(X461,40)&lt;10,ROUNDDOWN(X461/40,0),ROUNDUP(X461/40,0))))</f>
        <v>1</v>
      </c>
      <c r="Z461" s="3">
        <v>10</v>
      </c>
      <c r="AA461" s="18">
        <f>IF(Z461=0,0,IF(Z461&lt;10,1,IF(MOD(Z461,40)&lt;10,ROUNDDOWN(Z461/40,0),ROUNDUP(Z461/40,0))))</f>
        <v>1</v>
      </c>
      <c r="AB461" s="3"/>
      <c r="AC461" s="18">
        <f>IF(AB461=0,0,IF(AB461&lt;10,1,IF(MOD(AB461,40)&lt;10,ROUNDDOWN(AB461/40,0),ROUNDUP(AB461/40,0))))</f>
        <v>0</v>
      </c>
      <c r="AD461" s="3"/>
      <c r="AE461" s="18">
        <f>IF(AD461=0,0,IF(AD461&lt;10,1,IF(MOD(AD461,40)&lt;10,ROUNDDOWN(AD461/40,0),ROUNDUP(AD461/40,0))))</f>
        <v>0</v>
      </c>
      <c r="AF461" s="18"/>
      <c r="AG461" s="18">
        <f>IF(AF461=0,0,IF(AF461&lt;10,1,IF(MOD(AF461,40)&lt;10,ROUNDDOWN(AF461/40,0),ROUNDUP(AF461/40,0))))</f>
        <v>0</v>
      </c>
      <c r="AH461" s="3"/>
      <c r="AI461" s="18">
        <f>IF(AH461=0,0,IF(AH461&lt;10,1,IF(MOD(AH461,40)&lt;10,ROUNDDOWN(AH461/40,0),ROUNDUP(AH461/40,0))))</f>
        <v>0</v>
      </c>
      <c r="AJ461" s="3"/>
      <c r="AK461" s="18">
        <f>IF(AJ461=0,0,IF(AJ461&lt;10,1,IF(MOD(AJ461,40)&lt;10,ROUNDDOWN(AJ461/40,0),ROUNDUP(AJ461/40,0))))</f>
        <v>0</v>
      </c>
      <c r="AL461" s="3"/>
      <c r="AM461" s="18">
        <f>IF(AL461=0,0,IF(AL461&lt;10,1,IF(MOD(AL461,40)&lt;10,ROUNDDOWN(AL461/40,0),ROUNDUP(AL461/40,0))))</f>
        <v>0</v>
      </c>
      <c r="AN461" s="3">
        <f>SUM(J461+L461+N461+P461+R461+T461+V461+X461+Z461+AB461+AD461+AF461+AH461+AJ461+AL461)</f>
        <v>110</v>
      </c>
      <c r="AO461" s="3">
        <f>SUM(K461+M461+O461+Q461+S461+U461+W461+Y461+AA461+AC461+AE461+AG461+AI461+AK461+AM461)</f>
        <v>8</v>
      </c>
      <c r="AP461" s="3">
        <v>1</v>
      </c>
      <c r="AQ461" s="3">
        <v>7</v>
      </c>
      <c r="AR461" s="3">
        <f>SUM(AP461:AQ461)</f>
        <v>8</v>
      </c>
      <c r="AS461" s="3">
        <v>1</v>
      </c>
      <c r="AT461" s="3">
        <v>0</v>
      </c>
      <c r="AU461" s="3">
        <v>7</v>
      </c>
      <c r="AV461" s="3">
        <v>0</v>
      </c>
      <c r="AW461" s="40">
        <f>IF(AN461&lt;=0,0,IF(AN461&lt;=359,1,IF(AN461&lt;=719,2,IF(AN461&lt;=1079,3,IF(AN461&lt;=1679,4,IF(AN461&lt;=1680,5,IF(AN461&lt;=1680,1,5)))))))</f>
        <v>1</v>
      </c>
      <c r="AX461" s="41">
        <f>IF(AN461&gt;120,ROUND(((((K461+M461+O461)*30)+(J461+L461+N461))/50+(((Q461+S461+U461+W461+Y461+AA461)*40)+(P461+R461+T461+V461+X461+Z461))/50+(AC461+AE461+AG461+AI461+AK461+AM461)*2),0),IF((J461+L461+N461+P461+R461+T461+V461+X461+Z461)&lt;=0,0,IF((J461+L461+N461+P461+R461+T461+V461+X461+Z461)&lt;=20,1,IF((J461+L461+N461+P461+R461+T461+V461+X461+Z461)&lt;=40,2,IF((J461+L461+N461+P461+R461+T461+V461+X461+Z461)&lt;=60,3,IF((J461+L461+N461+P461+R461+T461+V461+X461+Z461)&lt;=80,4,IF((J461+L461+N461+P461+R461+T461+V461+X461+Z461)&lt;=100,5,IF((J461+L461+N461+P461+R461+T461+V461+X461+Z461)&lt;=120,6,0)))))))+((AC461+AE461+AG461+AI461+AK461+AM461)*2))</f>
        <v>6</v>
      </c>
      <c r="AY461" s="3">
        <f>SUM(AW461:AX461)</f>
        <v>7</v>
      </c>
      <c r="AZ461" s="3">
        <f>SUM(AP461)-AW461</f>
        <v>0</v>
      </c>
      <c r="BA461" s="3">
        <f>SUM(AQ461)-AX461</f>
        <v>1</v>
      </c>
      <c r="BB461" s="3">
        <f>SUM(AR461)-AY461</f>
        <v>1</v>
      </c>
      <c r="BC461" s="19">
        <f>SUM(BB461)/AY461*100</f>
        <v>14.285714285714285</v>
      </c>
      <c r="BD461" s="3"/>
      <c r="BE461" s="3"/>
      <c r="BF461" s="3"/>
      <c r="BG461" s="3"/>
      <c r="BH461" s="3"/>
      <c r="BI461" s="3"/>
      <c r="BJ461" s="3">
        <f>BB461+BE461+BF461+BG461+BH461+BI461-BD461</f>
        <v>1</v>
      </c>
      <c r="BK461" s="19">
        <f>SUM(BJ461)/AY461*100</f>
        <v>14.285714285714285</v>
      </c>
      <c r="BL461" s="20"/>
      <c r="CQ461" s="20"/>
      <c r="CR461" s="20"/>
    </row>
    <row r="462" spans="1:96" s="21" customFormat="1" ht="23.25">
      <c r="A462" s="3"/>
      <c r="B462" s="3"/>
      <c r="C462" s="29" t="s">
        <v>261</v>
      </c>
      <c r="D462" s="30" t="s">
        <v>330</v>
      </c>
      <c r="E462" s="5"/>
      <c r="F462" s="3"/>
      <c r="G462" s="3"/>
      <c r="H462" s="3"/>
      <c r="I462" s="3"/>
      <c r="J462" s="3"/>
      <c r="K462" s="18"/>
      <c r="L462" s="3"/>
      <c r="M462" s="18"/>
      <c r="N462" s="3"/>
      <c r="O462" s="18"/>
      <c r="P462" s="3"/>
      <c r="Q462" s="18"/>
      <c r="R462" s="3"/>
      <c r="S462" s="18"/>
      <c r="T462" s="3"/>
      <c r="U462" s="18"/>
      <c r="V462" s="3"/>
      <c r="W462" s="18"/>
      <c r="X462" s="3"/>
      <c r="Y462" s="18"/>
      <c r="Z462" s="3"/>
      <c r="AA462" s="18"/>
      <c r="AB462" s="3"/>
      <c r="AC462" s="18"/>
      <c r="AD462" s="3"/>
      <c r="AE462" s="18"/>
      <c r="AF462" s="18"/>
      <c r="AG462" s="18"/>
      <c r="AH462" s="3"/>
      <c r="AI462" s="18"/>
      <c r="AJ462" s="3"/>
      <c r="AK462" s="18"/>
      <c r="AL462" s="3"/>
      <c r="AM462" s="18"/>
      <c r="AN462" s="3"/>
      <c r="AO462" s="3"/>
      <c r="AP462" s="3"/>
      <c r="AQ462" s="3"/>
      <c r="AR462" s="3"/>
      <c r="AS462" s="3"/>
      <c r="AT462" s="3"/>
      <c r="AU462" s="3"/>
      <c r="AV462" s="3"/>
      <c r="AW462" s="40"/>
      <c r="AX462" s="41"/>
      <c r="AY462" s="3"/>
      <c r="AZ462" s="3"/>
      <c r="BA462" s="3"/>
      <c r="BB462" s="3"/>
      <c r="BC462" s="19"/>
      <c r="BD462" s="3"/>
      <c r="BE462" s="3"/>
      <c r="BF462" s="3"/>
      <c r="BG462" s="3"/>
      <c r="BH462" s="3"/>
      <c r="BI462" s="3"/>
      <c r="BJ462" s="3"/>
      <c r="BK462" s="19"/>
      <c r="BL462" s="20"/>
      <c r="CQ462" s="20"/>
      <c r="CR462" s="20"/>
    </row>
    <row r="463" spans="1:96" s="21" customFormat="1" ht="23.25">
      <c r="A463" s="3"/>
      <c r="B463" s="3"/>
      <c r="C463" s="46" t="s">
        <v>389</v>
      </c>
      <c r="D463" s="30" t="s">
        <v>481</v>
      </c>
      <c r="E463" s="5"/>
      <c r="F463" s="3"/>
      <c r="G463" s="3"/>
      <c r="H463" s="3"/>
      <c r="I463" s="3"/>
      <c r="J463" s="3"/>
      <c r="K463" s="18"/>
      <c r="L463" s="3"/>
      <c r="M463" s="18"/>
      <c r="N463" s="3"/>
      <c r="O463" s="18"/>
      <c r="P463" s="3"/>
      <c r="Q463" s="18"/>
      <c r="R463" s="3"/>
      <c r="S463" s="18"/>
      <c r="T463" s="3"/>
      <c r="U463" s="18"/>
      <c r="V463" s="3"/>
      <c r="W463" s="18"/>
      <c r="X463" s="3"/>
      <c r="Y463" s="18"/>
      <c r="Z463" s="3"/>
      <c r="AA463" s="18"/>
      <c r="AB463" s="3"/>
      <c r="AC463" s="18"/>
      <c r="AD463" s="3"/>
      <c r="AE463" s="18"/>
      <c r="AF463" s="18"/>
      <c r="AG463" s="18"/>
      <c r="AH463" s="3"/>
      <c r="AI463" s="18"/>
      <c r="AJ463" s="3"/>
      <c r="AK463" s="18"/>
      <c r="AL463" s="3"/>
      <c r="AM463" s="18"/>
      <c r="AN463" s="3"/>
      <c r="AO463" s="3"/>
      <c r="AP463" s="3"/>
      <c r="AQ463" s="3"/>
      <c r="AR463" s="3"/>
      <c r="AS463" s="3"/>
      <c r="AT463" s="3"/>
      <c r="AU463" s="3"/>
      <c r="AV463" s="3"/>
      <c r="AW463" s="40"/>
      <c r="AX463" s="41"/>
      <c r="AY463" s="3"/>
      <c r="AZ463" s="3"/>
      <c r="BA463" s="3"/>
      <c r="BB463" s="3"/>
      <c r="BC463" s="19"/>
      <c r="BD463" s="3"/>
      <c r="BE463" s="3"/>
      <c r="BF463" s="3"/>
      <c r="BG463" s="3"/>
      <c r="BH463" s="3"/>
      <c r="BI463" s="3"/>
      <c r="BJ463" s="3"/>
      <c r="BK463" s="19"/>
      <c r="BL463" s="20"/>
      <c r="CQ463" s="20"/>
      <c r="CR463" s="20"/>
    </row>
    <row r="464" spans="1:96" s="21" customFormat="1" ht="23.25">
      <c r="A464" s="3">
        <v>148</v>
      </c>
      <c r="B464" s="3">
        <v>40010051</v>
      </c>
      <c r="C464" s="5" t="s">
        <v>53</v>
      </c>
      <c r="D464" s="5" t="s">
        <v>165</v>
      </c>
      <c r="E464" s="5" t="s">
        <v>139</v>
      </c>
      <c r="F464" s="3">
        <v>2</v>
      </c>
      <c r="G464" s="3">
        <v>14</v>
      </c>
      <c r="H464" s="3">
        <v>1</v>
      </c>
      <c r="I464" s="3" t="s">
        <v>4</v>
      </c>
      <c r="J464" s="3">
        <v>11</v>
      </c>
      <c r="K464" s="18">
        <f>IF(J464=0,0,IF(J464&lt;10,1,IF(MOD(J464,30)&lt;10,ROUNDDOWN(J464/30,0),ROUNDUP(J464/30,0))))</f>
        <v>1</v>
      </c>
      <c r="L464" s="3">
        <v>13</v>
      </c>
      <c r="M464" s="18">
        <f>IF(L464=0,0,IF(L464&lt;10,1,IF(MOD(L464,30)&lt;10,ROUNDDOWN(L464/30,0),ROUNDUP(L464/30,0))))</f>
        <v>1</v>
      </c>
      <c r="N464" s="3">
        <v>18</v>
      </c>
      <c r="O464" s="18">
        <f>IF(N464=0,0,IF(N464&lt;10,1,IF(MOD(N464,30)&lt;10,ROUNDDOWN(N464/30,0),ROUNDUP(N464/30,0))))</f>
        <v>1</v>
      </c>
      <c r="P464" s="3">
        <v>43</v>
      </c>
      <c r="Q464" s="18">
        <f>IF(P464=0,0,IF(P464&lt;10,1,IF(MOD(P464,40)&lt;10,ROUNDDOWN(P464/40,0),ROUNDUP(P464/40,0))))</f>
        <v>1</v>
      </c>
      <c r="R464" s="3">
        <v>36</v>
      </c>
      <c r="S464" s="18">
        <f>IF(R464=0,0,IF(R464&lt;10,1,IF(MOD(R464,40)&lt;10,ROUNDDOWN(R464/40,0),ROUNDUP(R464/40,0))))</f>
        <v>1</v>
      </c>
      <c r="T464" s="3">
        <v>36</v>
      </c>
      <c r="U464" s="18">
        <f>IF(T464=0,0,IF(T464&lt;10,1,IF(MOD(T464,40)&lt;10,ROUNDDOWN(T464/40,0),ROUNDUP(T464/40,0))))</f>
        <v>1</v>
      </c>
      <c r="V464" s="3">
        <v>33</v>
      </c>
      <c r="W464" s="18">
        <f>IF(V464=0,0,IF(V464&lt;10,1,IF(MOD(V464,40)&lt;10,ROUNDDOWN(V464/40,0),ROUNDUP(V464/40,0))))</f>
        <v>1</v>
      </c>
      <c r="X464" s="3">
        <v>30</v>
      </c>
      <c r="Y464" s="18">
        <f>IF(X464=0,0,IF(X464&lt;10,1,IF(MOD(X464,40)&lt;10,ROUNDDOWN(X464/40,0),ROUNDUP(X464/40,0))))</f>
        <v>1</v>
      </c>
      <c r="Z464" s="3">
        <v>34</v>
      </c>
      <c r="AA464" s="18">
        <f>IF(Z464=0,0,IF(Z464&lt;10,1,IF(MOD(Z464,40)&lt;10,ROUNDDOWN(Z464/40,0),ROUNDUP(Z464/40,0))))</f>
        <v>1</v>
      </c>
      <c r="AB464" s="3">
        <v>34</v>
      </c>
      <c r="AC464" s="18">
        <f>IF(AB464=0,0,IF(AB464&lt;10,1,IF(MOD(AB464,40)&lt;10,ROUNDDOWN(AB464/40,0),ROUNDUP(AB464/40,0))))</f>
        <v>1</v>
      </c>
      <c r="AD464" s="3">
        <v>47</v>
      </c>
      <c r="AE464" s="18">
        <f>IF(AD464=0,0,IF(AD464&lt;10,1,IF(MOD(AD464,40)&lt;10,ROUNDDOWN(AD464/40,0),ROUNDUP(AD464/40,0))))</f>
        <v>1</v>
      </c>
      <c r="AF464" s="18">
        <v>19</v>
      </c>
      <c r="AG464" s="18">
        <f>IF(AF464=0,0,IF(AF464&lt;10,1,IF(MOD(AF464,40)&lt;10,ROUNDDOWN(AF464/40,0),ROUNDUP(AF464/40,0))))</f>
        <v>1</v>
      </c>
      <c r="AH464" s="3"/>
      <c r="AI464" s="18">
        <f>IF(AH464=0,0,IF(AH464&lt;10,1,IF(MOD(AH464,40)&lt;10,ROUNDDOWN(AH464/40,0),ROUNDUP(AH464/40,0))))</f>
        <v>0</v>
      </c>
      <c r="AJ464" s="3"/>
      <c r="AK464" s="18">
        <f>IF(AJ464=0,0,IF(AJ464&lt;10,1,IF(MOD(AJ464,40)&lt;10,ROUNDDOWN(AJ464/40,0),ROUNDUP(AJ464/40,0))))</f>
        <v>0</v>
      </c>
      <c r="AL464" s="3"/>
      <c r="AM464" s="18">
        <f>IF(AL464=0,0,IF(AL464&lt;10,1,IF(MOD(AL464,40)&lt;10,ROUNDDOWN(AL464/40,0),ROUNDUP(AL464/40,0))))</f>
        <v>0</v>
      </c>
      <c r="AN464" s="2">
        <f>SUM(J464+L464+N464+P464+R464+T464+V464+X464+Z464+AB464+AD464+AF464+AH464+AJ464+AL464)</f>
        <v>354</v>
      </c>
      <c r="AO464" s="3">
        <f>SUM(K464+M464+O464+Q464+S464+U464+W464+Y464+AA464+AC464+AE464+AG464+AI464+AK464+AM464)</f>
        <v>12</v>
      </c>
      <c r="AP464" s="3">
        <v>2</v>
      </c>
      <c r="AQ464" s="3">
        <v>19</v>
      </c>
      <c r="AR464" s="3">
        <f>SUM(AP464:AQ464)</f>
        <v>21</v>
      </c>
      <c r="AS464" s="3">
        <v>1</v>
      </c>
      <c r="AT464" s="3">
        <v>1</v>
      </c>
      <c r="AU464" s="3">
        <v>19</v>
      </c>
      <c r="AV464" s="3">
        <v>0</v>
      </c>
      <c r="AW464" s="40">
        <f>IF(AN464&lt;=0,0,IF(AN464&lt;=359,1,IF(AN464&lt;=719,2,IF(AN464&lt;=1079,3,IF(AN464&lt;=1679,4,IF(AN464&lt;=1680,5,IF(AN464&lt;=1680,1,5)))))))</f>
        <v>1</v>
      </c>
      <c r="AX464" s="41">
        <f>IF(AN464&gt;120,ROUND(((((K464+M464+O464)*30)+(J464+L464+N464))/50+(((Q464+S464+U464+W464+Y464+AA464)*40)+(P464+R464+T464+V464+X464+Z464))/50+(AC464+AE464+AG464+AI464+AK464+AM464)*2),0),IF((J464+L464+N464+P464+R464+T464+V464+X464+Z464)&lt;=0,0,IF((J464+L464+N464+P464+R464+T464+V464+X464+Z464)&lt;=20,1,IF((J464+L464+N464+P464+R464+T464+V464+X464+Z464)&lt;=40,2,IF((J464+L464+N464+P464+R464+T464+V464+X464+Z464)&lt;=60,3,IF((J464+L464+N464+P464+R464+T464+V464+X464+Z464)&lt;=80,4,IF((J464+L464+N464+P464+R464+T464+V464+X464+Z464)&lt;=100,5,IF((J464+L464+N464+P464+R464+T464+V464+X464+Z464)&lt;=120,6,0)))))))+((AC464+AE464+AG464+AI464+AK464+AM464)*2))</f>
        <v>18</v>
      </c>
      <c r="AY464" s="3">
        <f>SUM(AW464:AX464)</f>
        <v>19</v>
      </c>
      <c r="AZ464" s="3">
        <f>SUM(AP464)-AW464</f>
        <v>1</v>
      </c>
      <c r="BA464" s="3">
        <f>SUM(AQ464)-AX464</f>
        <v>1</v>
      </c>
      <c r="BB464" s="3">
        <f>SUM(AR464)-AY464</f>
        <v>2</v>
      </c>
      <c r="BC464" s="19">
        <f>SUM(BB464)/AY464*100</f>
        <v>10.526315789473683</v>
      </c>
      <c r="BD464" s="3"/>
      <c r="BE464" s="3"/>
      <c r="BF464" s="3"/>
      <c r="BG464" s="3"/>
      <c r="BH464" s="3"/>
      <c r="BI464" s="3"/>
      <c r="BJ464" s="3">
        <f>BB464+BE464+BF464+BG464+BH464+BI464-BD464</f>
        <v>2</v>
      </c>
      <c r="BK464" s="19">
        <f>SUM(BJ464)/AY464*100</f>
        <v>10.526315789473683</v>
      </c>
      <c r="BL464" s="20"/>
      <c r="CQ464" s="20"/>
      <c r="CR464" s="20"/>
    </row>
    <row r="465" spans="1:96" s="21" customFormat="1" ht="23.25">
      <c r="A465" s="3"/>
      <c r="B465" s="3"/>
      <c r="C465" s="29" t="s">
        <v>261</v>
      </c>
      <c r="D465" s="30" t="s">
        <v>297</v>
      </c>
      <c r="E465" s="5"/>
      <c r="F465" s="3"/>
      <c r="G465" s="3"/>
      <c r="H465" s="3"/>
      <c r="I465" s="3"/>
      <c r="J465" s="3"/>
      <c r="K465" s="18"/>
      <c r="L465" s="3"/>
      <c r="M465" s="18"/>
      <c r="N465" s="3"/>
      <c r="O465" s="18"/>
      <c r="P465" s="3"/>
      <c r="Q465" s="18"/>
      <c r="R465" s="3"/>
      <c r="S465" s="18"/>
      <c r="T465" s="3"/>
      <c r="U465" s="18"/>
      <c r="V465" s="3"/>
      <c r="W465" s="18"/>
      <c r="X465" s="3"/>
      <c r="Y465" s="18"/>
      <c r="Z465" s="3"/>
      <c r="AA465" s="18"/>
      <c r="AB465" s="3"/>
      <c r="AC465" s="18"/>
      <c r="AD465" s="3"/>
      <c r="AE465" s="18"/>
      <c r="AF465" s="18"/>
      <c r="AG465" s="18"/>
      <c r="AH465" s="3"/>
      <c r="AI465" s="18"/>
      <c r="AJ465" s="3"/>
      <c r="AK465" s="18"/>
      <c r="AL465" s="3"/>
      <c r="AM465" s="18"/>
      <c r="AN465" s="2"/>
      <c r="AO465" s="3"/>
      <c r="AP465" s="3"/>
      <c r="AQ465" s="3"/>
      <c r="AR465" s="3"/>
      <c r="AS465" s="3"/>
      <c r="AT465" s="3"/>
      <c r="AU465" s="3"/>
      <c r="AV465" s="3"/>
      <c r="AW465" s="40"/>
      <c r="AX465" s="41"/>
      <c r="AY465" s="3"/>
      <c r="AZ465" s="3"/>
      <c r="BA465" s="3"/>
      <c r="BB465" s="3"/>
      <c r="BC465" s="19"/>
      <c r="BD465" s="3"/>
      <c r="BE465" s="3"/>
      <c r="BF465" s="3"/>
      <c r="BG465" s="3"/>
      <c r="BH465" s="3"/>
      <c r="BI465" s="3"/>
      <c r="BJ465" s="3"/>
      <c r="BK465" s="19"/>
      <c r="BL465" s="20"/>
      <c r="CQ465" s="20"/>
      <c r="CR465" s="20"/>
    </row>
    <row r="466" spans="1:96" s="21" customFormat="1" ht="23.25">
      <c r="A466" s="3"/>
      <c r="B466" s="3"/>
      <c r="C466" s="46" t="s">
        <v>389</v>
      </c>
      <c r="D466" s="30" t="s">
        <v>540</v>
      </c>
      <c r="E466" s="5"/>
      <c r="F466" s="3"/>
      <c r="G466" s="3"/>
      <c r="H466" s="3"/>
      <c r="I466" s="3"/>
      <c r="J466" s="3"/>
      <c r="K466" s="18"/>
      <c r="L466" s="3"/>
      <c r="M466" s="18"/>
      <c r="N466" s="3"/>
      <c r="O466" s="18"/>
      <c r="P466" s="3"/>
      <c r="Q466" s="18"/>
      <c r="R466" s="3"/>
      <c r="S466" s="18"/>
      <c r="T466" s="3"/>
      <c r="U466" s="18"/>
      <c r="V466" s="3"/>
      <c r="W466" s="18"/>
      <c r="X466" s="3"/>
      <c r="Y466" s="18"/>
      <c r="Z466" s="3"/>
      <c r="AA466" s="18"/>
      <c r="AB466" s="3"/>
      <c r="AC466" s="18"/>
      <c r="AD466" s="3"/>
      <c r="AE466" s="18"/>
      <c r="AF466" s="18"/>
      <c r="AG466" s="18"/>
      <c r="AH466" s="3"/>
      <c r="AI466" s="18"/>
      <c r="AJ466" s="3"/>
      <c r="AK466" s="18"/>
      <c r="AL466" s="3"/>
      <c r="AM466" s="18"/>
      <c r="AN466" s="2"/>
      <c r="AO466" s="3"/>
      <c r="AP466" s="3"/>
      <c r="AQ466" s="3"/>
      <c r="AR466" s="3"/>
      <c r="AS466" s="3"/>
      <c r="AT466" s="3"/>
      <c r="AU466" s="3"/>
      <c r="AV466" s="3"/>
      <c r="AW466" s="40"/>
      <c r="AX466" s="41"/>
      <c r="AY466" s="3"/>
      <c r="AZ466" s="3"/>
      <c r="BA466" s="3"/>
      <c r="BB466" s="3"/>
      <c r="BC466" s="19"/>
      <c r="BD466" s="3"/>
      <c r="BE466" s="3"/>
      <c r="BF466" s="3"/>
      <c r="BG466" s="3"/>
      <c r="BH466" s="3"/>
      <c r="BI466" s="3"/>
      <c r="BJ466" s="3"/>
      <c r="BK466" s="19"/>
      <c r="BL466" s="20"/>
      <c r="CQ466" s="20"/>
      <c r="CR466" s="20"/>
    </row>
    <row r="467" spans="1:96" s="21" customFormat="1" ht="23.25">
      <c r="A467" s="3">
        <v>149</v>
      </c>
      <c r="B467" s="3">
        <v>40010040</v>
      </c>
      <c r="C467" s="5" t="s">
        <v>78</v>
      </c>
      <c r="D467" s="5" t="s">
        <v>36</v>
      </c>
      <c r="E467" s="5" t="s">
        <v>139</v>
      </c>
      <c r="F467" s="3">
        <v>1</v>
      </c>
      <c r="G467" s="3">
        <v>16</v>
      </c>
      <c r="H467" s="3">
        <v>1</v>
      </c>
      <c r="I467" s="3" t="s">
        <v>4</v>
      </c>
      <c r="J467" s="3">
        <v>5</v>
      </c>
      <c r="K467" s="18">
        <f>IF(J467=0,0,IF(J467&lt;10,1,IF(MOD(J467,30)&lt;10,ROUNDDOWN(J467/30,0),ROUNDUP(J467/30,0))))</f>
        <v>1</v>
      </c>
      <c r="L467" s="3">
        <v>6</v>
      </c>
      <c r="M467" s="18">
        <f>IF(L467=0,0,IF(L467&lt;10,1,IF(MOD(L467,30)&lt;10,ROUNDDOWN(L467/30,0),ROUNDUP(L467/30,0))))</f>
        <v>1</v>
      </c>
      <c r="N467" s="3">
        <v>6</v>
      </c>
      <c r="O467" s="18">
        <f>IF(N467=0,0,IF(N467&lt;10,1,IF(MOD(N467,30)&lt;10,ROUNDDOWN(N467/30,0),ROUNDUP(N467/30,0))))</f>
        <v>1</v>
      </c>
      <c r="P467" s="3">
        <v>8</v>
      </c>
      <c r="Q467" s="18">
        <f>IF(P467=0,0,IF(P467&lt;10,1,IF(MOD(P467,40)&lt;10,ROUNDDOWN(P467/40,0),ROUNDUP(P467/40,0))))</f>
        <v>1</v>
      </c>
      <c r="R467" s="3">
        <v>10</v>
      </c>
      <c r="S467" s="18">
        <f>IF(R467=0,0,IF(R467&lt;10,1,IF(MOD(R467,40)&lt;10,ROUNDDOWN(R467/40,0),ROUNDUP(R467/40,0))))</f>
        <v>1</v>
      </c>
      <c r="T467" s="3">
        <v>10</v>
      </c>
      <c r="U467" s="18">
        <f>IF(T467=0,0,IF(T467&lt;10,1,IF(MOD(T467,40)&lt;10,ROUNDDOWN(T467/40,0),ROUNDUP(T467/40,0))))</f>
        <v>1</v>
      </c>
      <c r="V467" s="3">
        <v>16</v>
      </c>
      <c r="W467" s="18">
        <f>IF(V467=0,0,IF(V467&lt;10,1,IF(MOD(V467,40)&lt;10,ROUNDDOWN(V467/40,0),ROUNDUP(V467/40,0))))</f>
        <v>1</v>
      </c>
      <c r="X467" s="3">
        <v>13</v>
      </c>
      <c r="Y467" s="18">
        <f>IF(X467=0,0,IF(X467&lt;10,1,IF(MOD(X467,40)&lt;10,ROUNDDOWN(X467/40,0),ROUNDUP(X467/40,0))))</f>
        <v>1</v>
      </c>
      <c r="Z467" s="3">
        <v>14</v>
      </c>
      <c r="AA467" s="18">
        <f>IF(Z467=0,0,IF(Z467&lt;10,1,IF(MOD(Z467,40)&lt;10,ROUNDDOWN(Z467/40,0),ROUNDUP(Z467/40,0))))</f>
        <v>1</v>
      </c>
      <c r="AB467" s="3">
        <v>8</v>
      </c>
      <c r="AC467" s="18">
        <f>IF(AB467=0,0,IF(AB467&lt;10,1,IF(MOD(AB467,40)&lt;10,ROUNDDOWN(AB467/40,0),ROUNDUP(AB467/40,0))))</f>
        <v>1</v>
      </c>
      <c r="AD467" s="3">
        <v>0</v>
      </c>
      <c r="AE467" s="18">
        <f>IF(AD467=0,0,IF(AD467&lt;10,1,IF(MOD(AD467,40)&lt;10,ROUNDDOWN(AD467/40,0),ROUNDUP(AD467/40,0))))</f>
        <v>0</v>
      </c>
      <c r="AF467" s="18">
        <v>9</v>
      </c>
      <c r="AG467" s="18">
        <f>IF(AF467=0,0,IF(AF467&lt;10,1,IF(MOD(AF467,40)&lt;10,ROUNDDOWN(AF467/40,0),ROUNDUP(AF467/40,0))))</f>
        <v>1</v>
      </c>
      <c r="AH467" s="3"/>
      <c r="AI467" s="18">
        <f>IF(AH467=0,0,IF(AH467&lt;10,1,IF(MOD(AH467,40)&lt;10,ROUNDDOWN(AH467/40,0),ROUNDUP(AH467/40,0))))</f>
        <v>0</v>
      </c>
      <c r="AJ467" s="3"/>
      <c r="AK467" s="18">
        <f>IF(AJ467=0,0,IF(AJ467&lt;10,1,IF(MOD(AJ467,40)&lt;10,ROUNDDOWN(AJ467/40,0),ROUNDUP(AJ467/40,0))))</f>
        <v>0</v>
      </c>
      <c r="AL467" s="3"/>
      <c r="AM467" s="18">
        <f>IF(AL467=0,0,IF(AL467&lt;10,1,IF(MOD(AL467,40)&lt;10,ROUNDDOWN(AL467/40,0),ROUNDUP(AL467/40,0))))</f>
        <v>0</v>
      </c>
      <c r="AN467" s="2">
        <f>SUM(J467+L467+N467+P467+R467+T467+V467+X467+Z467+AB467+AD467+AF467+AH467+AJ467+AL467)</f>
        <v>105</v>
      </c>
      <c r="AO467" s="3">
        <f>SUM(K467+M467+O467+Q467+S467+U467+W467+Y467+AA467+AC467+AE467+AG467+AI467+AK467+AM467)</f>
        <v>11</v>
      </c>
      <c r="AP467" s="3">
        <v>1</v>
      </c>
      <c r="AQ467" s="3">
        <v>8</v>
      </c>
      <c r="AR467" s="3">
        <f>SUM(AP467:AQ467)</f>
        <v>9</v>
      </c>
      <c r="AS467" s="3">
        <v>1</v>
      </c>
      <c r="AT467" s="3">
        <v>0</v>
      </c>
      <c r="AU467" s="3">
        <v>7</v>
      </c>
      <c r="AV467" s="3">
        <v>1</v>
      </c>
      <c r="AW467" s="40">
        <f>IF(AN467&lt;=0,0,IF(AN467&lt;=359,1,IF(AN467&lt;=719,2,IF(AN467&lt;=1079,3,IF(AN467&lt;=1679,4,IF(AN467&lt;=1680,5,IF(AN467&lt;=1680,1,5)))))))</f>
        <v>1</v>
      </c>
      <c r="AX467" s="41">
        <v>6</v>
      </c>
      <c r="AY467" s="3">
        <f>SUM(AW467:AX467)</f>
        <v>7</v>
      </c>
      <c r="AZ467" s="3">
        <f>SUM(AP467)-AW467</f>
        <v>0</v>
      </c>
      <c r="BA467" s="3">
        <f>SUM(AQ467)-AX467</f>
        <v>2</v>
      </c>
      <c r="BB467" s="3">
        <f>SUM(AR467)-AY467</f>
        <v>2</v>
      </c>
      <c r="BC467" s="19">
        <f>SUM(BB467)/AY467*100</f>
        <v>28.57142857142857</v>
      </c>
      <c r="BD467" s="3"/>
      <c r="BE467" s="3"/>
      <c r="BF467" s="3"/>
      <c r="BG467" s="3"/>
      <c r="BH467" s="3"/>
      <c r="BI467" s="3"/>
      <c r="BJ467" s="3">
        <f>BB467+BE467+BF467+BG467+BH467+BI467-BD467</f>
        <v>2</v>
      </c>
      <c r="BK467" s="19">
        <f>SUM(BJ467)/AY467*100</f>
        <v>28.57142857142857</v>
      </c>
      <c r="BL467" s="20"/>
      <c r="CQ467" s="20"/>
      <c r="CR467" s="20"/>
    </row>
    <row r="468" spans="1:96" s="21" customFormat="1" ht="23.25">
      <c r="A468" s="3"/>
      <c r="B468" s="3"/>
      <c r="C468" s="29" t="s">
        <v>261</v>
      </c>
      <c r="D468" s="30" t="s">
        <v>313</v>
      </c>
      <c r="E468" s="5"/>
      <c r="F468" s="3"/>
      <c r="G468" s="3"/>
      <c r="H468" s="3"/>
      <c r="I468" s="3"/>
      <c r="J468" s="3"/>
      <c r="K468" s="18"/>
      <c r="L468" s="3"/>
      <c r="M468" s="18"/>
      <c r="N468" s="3"/>
      <c r="O468" s="18"/>
      <c r="P468" s="3"/>
      <c r="Q468" s="18"/>
      <c r="R468" s="3"/>
      <c r="S468" s="18"/>
      <c r="T468" s="3"/>
      <c r="U468" s="18"/>
      <c r="V468" s="3"/>
      <c r="W468" s="18"/>
      <c r="X468" s="3"/>
      <c r="Y468" s="18"/>
      <c r="Z468" s="3"/>
      <c r="AA468" s="18"/>
      <c r="AB468" s="3"/>
      <c r="AC468" s="18"/>
      <c r="AD468" s="3"/>
      <c r="AE468" s="18"/>
      <c r="AF468" s="18"/>
      <c r="AG468" s="18"/>
      <c r="AH468" s="3"/>
      <c r="AI468" s="18"/>
      <c r="AJ468" s="3"/>
      <c r="AK468" s="18"/>
      <c r="AL468" s="3"/>
      <c r="AM468" s="18"/>
      <c r="AN468" s="2"/>
      <c r="AO468" s="3"/>
      <c r="AP468" s="3"/>
      <c r="AQ468" s="3"/>
      <c r="AR468" s="3"/>
      <c r="AS468" s="3"/>
      <c r="AT468" s="3"/>
      <c r="AU468" s="3"/>
      <c r="AV468" s="3"/>
      <c r="AW468" s="40"/>
      <c r="AX468" s="41"/>
      <c r="AY468" s="3"/>
      <c r="AZ468" s="3"/>
      <c r="BA468" s="3"/>
      <c r="BB468" s="3"/>
      <c r="BC468" s="19"/>
      <c r="BD468" s="3"/>
      <c r="BE468" s="3"/>
      <c r="BF468" s="3"/>
      <c r="BG468" s="3"/>
      <c r="BH468" s="3"/>
      <c r="BI468" s="3"/>
      <c r="BJ468" s="3"/>
      <c r="BK468" s="19"/>
      <c r="BL468" s="20"/>
      <c r="CQ468" s="20"/>
      <c r="CR468" s="20"/>
    </row>
    <row r="469" spans="1:96" s="21" customFormat="1" ht="23.25">
      <c r="A469" s="3"/>
      <c r="B469" s="3"/>
      <c r="C469" s="46" t="s">
        <v>389</v>
      </c>
      <c r="D469" s="30" t="s">
        <v>550</v>
      </c>
      <c r="E469" s="5"/>
      <c r="F469" s="3"/>
      <c r="G469" s="3"/>
      <c r="H469" s="3"/>
      <c r="I469" s="3"/>
      <c r="J469" s="3"/>
      <c r="K469" s="18"/>
      <c r="L469" s="3"/>
      <c r="M469" s="18"/>
      <c r="N469" s="3"/>
      <c r="O469" s="18"/>
      <c r="P469" s="3"/>
      <c r="Q469" s="18"/>
      <c r="R469" s="3"/>
      <c r="S469" s="18"/>
      <c r="T469" s="3"/>
      <c r="U469" s="18"/>
      <c r="V469" s="3"/>
      <c r="W469" s="18"/>
      <c r="X469" s="3"/>
      <c r="Y469" s="18"/>
      <c r="Z469" s="3"/>
      <c r="AA469" s="18"/>
      <c r="AB469" s="3"/>
      <c r="AC469" s="18"/>
      <c r="AD469" s="3"/>
      <c r="AE469" s="18"/>
      <c r="AF469" s="18"/>
      <c r="AG469" s="18"/>
      <c r="AH469" s="3"/>
      <c r="AI469" s="18"/>
      <c r="AJ469" s="3"/>
      <c r="AK469" s="18"/>
      <c r="AL469" s="3"/>
      <c r="AM469" s="18"/>
      <c r="AN469" s="2"/>
      <c r="AO469" s="3"/>
      <c r="AP469" s="3"/>
      <c r="AQ469" s="3"/>
      <c r="AR469" s="3"/>
      <c r="AS469" s="3"/>
      <c r="AT469" s="3"/>
      <c r="AU469" s="3"/>
      <c r="AV469" s="3"/>
      <c r="AW469" s="40"/>
      <c r="AX469" s="41"/>
      <c r="AY469" s="3"/>
      <c r="AZ469" s="3"/>
      <c r="BA469" s="3"/>
      <c r="BB469" s="3"/>
      <c r="BC469" s="19"/>
      <c r="BD469" s="3"/>
      <c r="BE469" s="3"/>
      <c r="BF469" s="3"/>
      <c r="BG469" s="3"/>
      <c r="BH469" s="3"/>
      <c r="BI469" s="3"/>
      <c r="BJ469" s="3"/>
      <c r="BK469" s="19"/>
      <c r="BL469" s="20"/>
      <c r="CQ469" s="20"/>
      <c r="CR469" s="20"/>
    </row>
    <row r="470" spans="1:96" s="21" customFormat="1" ht="23.25">
      <c r="A470" s="3">
        <v>150</v>
      </c>
      <c r="B470" s="3">
        <v>40010043</v>
      </c>
      <c r="C470" s="5" t="s">
        <v>229</v>
      </c>
      <c r="D470" s="5" t="s">
        <v>36</v>
      </c>
      <c r="E470" s="5" t="s">
        <v>139</v>
      </c>
      <c r="F470" s="3">
        <v>1</v>
      </c>
      <c r="G470" s="3">
        <v>20</v>
      </c>
      <c r="H470" s="3">
        <v>1</v>
      </c>
      <c r="I470" s="3" t="s">
        <v>4</v>
      </c>
      <c r="J470" s="3">
        <v>2</v>
      </c>
      <c r="K470" s="18">
        <f>IF(J470=0,0,IF(J470&lt;10,1,IF(MOD(J470,30)&lt;10,ROUNDDOWN(J470/30,0),ROUNDUP(J470/30,0))))</f>
        <v>1</v>
      </c>
      <c r="L470" s="3">
        <v>9</v>
      </c>
      <c r="M470" s="18">
        <f>IF(L470=0,0,IF(L470&lt;10,1,IF(MOD(L470,30)&lt;10,ROUNDDOWN(L470/30,0),ROUNDUP(L470/30,0))))</f>
        <v>1</v>
      </c>
      <c r="N470" s="3">
        <v>8</v>
      </c>
      <c r="O470" s="18">
        <f>IF(N470=0,0,IF(N470&lt;10,1,IF(MOD(N470,30)&lt;10,ROUNDDOWN(N470/30,0),ROUNDUP(N470/30,0))))</f>
        <v>1</v>
      </c>
      <c r="P470" s="3">
        <v>6</v>
      </c>
      <c r="Q470" s="18">
        <f>IF(P470=0,0,IF(P470&lt;10,1,IF(MOD(P470,40)&lt;10,ROUNDDOWN(P470/40,0),ROUNDUP(P470/40,0))))</f>
        <v>1</v>
      </c>
      <c r="R470" s="3">
        <v>4</v>
      </c>
      <c r="S470" s="18">
        <f>IF(R470=0,0,IF(R470&lt;10,1,IF(MOD(R470,40)&lt;10,ROUNDDOWN(R470/40,0),ROUNDUP(R470/40,0))))</f>
        <v>1</v>
      </c>
      <c r="T470" s="3">
        <v>13</v>
      </c>
      <c r="U470" s="18">
        <f>IF(T470=0,0,IF(T470&lt;10,1,IF(MOD(T470,40)&lt;10,ROUNDDOWN(T470/40,0),ROUNDUP(T470/40,0))))</f>
        <v>1</v>
      </c>
      <c r="V470" s="3">
        <v>12</v>
      </c>
      <c r="W470" s="18">
        <f>IF(V470=0,0,IF(V470&lt;10,1,IF(MOD(V470,40)&lt;10,ROUNDDOWN(V470/40,0),ROUNDUP(V470/40,0))))</f>
        <v>1</v>
      </c>
      <c r="X470" s="3">
        <v>12</v>
      </c>
      <c r="Y470" s="18">
        <f>IF(X470=0,0,IF(X470&lt;10,1,IF(MOD(X470,40)&lt;10,ROUNDDOWN(X470/40,0),ROUNDUP(X470/40,0))))</f>
        <v>1</v>
      </c>
      <c r="Z470" s="3">
        <v>19</v>
      </c>
      <c r="AA470" s="18">
        <f>IF(Z470=0,0,IF(Z470&lt;10,1,IF(MOD(Z470,40)&lt;10,ROUNDDOWN(Z470/40,0),ROUNDUP(Z470/40,0))))</f>
        <v>1</v>
      </c>
      <c r="AB470" s="3"/>
      <c r="AC470" s="18">
        <f>IF(AB470=0,0,IF(AB470&lt;10,1,IF(MOD(AB470,40)&lt;10,ROUNDDOWN(AB470/40,0),ROUNDUP(AB470/40,0))))</f>
        <v>0</v>
      </c>
      <c r="AD470" s="3"/>
      <c r="AE470" s="18">
        <f>IF(AD470=0,0,IF(AD470&lt;10,1,IF(MOD(AD470,40)&lt;10,ROUNDDOWN(AD470/40,0),ROUNDUP(AD470/40,0))))</f>
        <v>0</v>
      </c>
      <c r="AF470" s="18"/>
      <c r="AG470" s="18">
        <f>IF(AF470=0,0,IF(AF470&lt;10,1,IF(MOD(AF470,40)&lt;10,ROUNDDOWN(AF470/40,0),ROUNDUP(AF470/40,0))))</f>
        <v>0</v>
      </c>
      <c r="AH470" s="3"/>
      <c r="AI470" s="18">
        <f>IF(AH470=0,0,IF(AH470&lt;10,1,IF(MOD(AH470,40)&lt;10,ROUNDDOWN(AH470/40,0),ROUNDUP(AH470/40,0))))</f>
        <v>0</v>
      </c>
      <c r="AJ470" s="3"/>
      <c r="AK470" s="18">
        <f>IF(AJ470=0,0,IF(AJ470&lt;10,1,IF(MOD(AJ470,40)&lt;10,ROUNDDOWN(AJ470/40,0),ROUNDUP(AJ470/40,0))))</f>
        <v>0</v>
      </c>
      <c r="AL470" s="3"/>
      <c r="AM470" s="18">
        <f>IF(AL470=0,0,IF(AL470&lt;10,1,IF(MOD(AL470,40)&lt;10,ROUNDDOWN(AL470/40,0),ROUNDUP(AL470/40,0))))</f>
        <v>0</v>
      </c>
      <c r="AN470" s="3">
        <f>SUM(J470+L470+N470+P470+R470+T470+V470+X470+Z470+AB470+AD470+AF470+AH470+AJ470+AL470)</f>
        <v>85</v>
      </c>
      <c r="AO470" s="3">
        <f>SUM(K470+M470+O470+Q470+S470+U470+W470+Y470+AA470+AC470+AE470+AG470+AI470+AK470+AM470)</f>
        <v>9</v>
      </c>
      <c r="AP470" s="3">
        <v>1</v>
      </c>
      <c r="AQ470" s="3">
        <v>7</v>
      </c>
      <c r="AR470" s="3">
        <f>SUM(AP470:AQ470)</f>
        <v>8</v>
      </c>
      <c r="AS470" s="3">
        <v>1</v>
      </c>
      <c r="AT470" s="3">
        <v>0</v>
      </c>
      <c r="AU470" s="3">
        <v>7</v>
      </c>
      <c r="AV470" s="3">
        <v>0</v>
      </c>
      <c r="AW470" s="40">
        <f>IF(AN470&lt;=0,0,IF(AN470&lt;=359,1,IF(AN470&lt;=719,2,IF(AN470&lt;=1079,3,IF(AN470&lt;=1679,4,IF(AN470&lt;=1680,5,IF(AN470&lt;=1680,1,5)))))))</f>
        <v>1</v>
      </c>
      <c r="AX470" s="41">
        <f>IF(AN470&gt;120,ROUND(((((K470+M470+O470)*30)+(J470+L470+N470))/50+(((Q470+S470+U470+W470+Y470+AA470)*40)+(P470+R470+T470+V470+X470+Z470))/50+(AC470+AE470+AG470+AI470+AK470+AM470)*2),0),IF((J470+L470+N470+P470+R470+T470+V470+X470+Z470)&lt;=0,0,IF((J470+L470+N470+P470+R470+T470+V470+X470+Z470)&lt;=20,1,IF((J470+L470+N470+P470+R470+T470+V470+X470+Z470)&lt;=40,2,IF((J470+L470+N470+P470+R470+T470+V470+X470+Z470)&lt;=60,3,IF((J470+L470+N470+P470+R470+T470+V470+X470+Z470)&lt;=80,4,IF((J470+L470+N470+P470+R470+T470+V470+X470+Z470)&lt;=100,5,IF((J470+L470+N470+P470+R470+T470+V470+X470+Z470)&lt;=120,6,0)))))))+((AC470+AE470+AG470+AI470+AK470+AM470)*2))</f>
        <v>5</v>
      </c>
      <c r="AY470" s="3">
        <f>SUM(AW470:AX470)</f>
        <v>6</v>
      </c>
      <c r="AZ470" s="3">
        <f>SUM(AP470)-AW470</f>
        <v>0</v>
      </c>
      <c r="BA470" s="3">
        <f>SUM(AQ470)-AX470</f>
        <v>2</v>
      </c>
      <c r="BB470" s="3">
        <f>SUM(AR470)-AY470</f>
        <v>2</v>
      </c>
      <c r="BC470" s="19">
        <f>SUM(BB470)/AY470*100</f>
        <v>33.33333333333333</v>
      </c>
      <c r="BD470" s="3"/>
      <c r="BE470" s="3"/>
      <c r="BF470" s="3"/>
      <c r="BG470" s="3"/>
      <c r="BH470" s="3"/>
      <c r="BI470" s="3"/>
      <c r="BJ470" s="3">
        <f>BB470+BE470+BF470+BG470+BH470+BI470-BD470</f>
        <v>2</v>
      </c>
      <c r="BK470" s="19">
        <f>SUM(BJ470)/AY470*100</f>
        <v>33.33333333333333</v>
      </c>
      <c r="BL470" s="20"/>
      <c r="CQ470" s="20"/>
      <c r="CR470" s="20"/>
    </row>
    <row r="471" spans="1:96" s="21" customFormat="1" ht="23.25">
      <c r="A471" s="3"/>
      <c r="B471" s="3"/>
      <c r="C471" s="29" t="s">
        <v>261</v>
      </c>
      <c r="D471" s="30" t="s">
        <v>279</v>
      </c>
      <c r="E471" s="5"/>
      <c r="F471" s="3"/>
      <c r="G471" s="3"/>
      <c r="H471" s="3"/>
      <c r="I471" s="3"/>
      <c r="J471" s="3"/>
      <c r="K471" s="18"/>
      <c r="L471" s="3"/>
      <c r="M471" s="18"/>
      <c r="N471" s="3"/>
      <c r="O471" s="18"/>
      <c r="P471" s="3"/>
      <c r="Q471" s="18"/>
      <c r="R471" s="3"/>
      <c r="S471" s="18"/>
      <c r="T471" s="3"/>
      <c r="U471" s="18"/>
      <c r="V471" s="3"/>
      <c r="W471" s="18"/>
      <c r="X471" s="3"/>
      <c r="Y471" s="18"/>
      <c r="Z471" s="3"/>
      <c r="AA471" s="18"/>
      <c r="AB471" s="3"/>
      <c r="AC471" s="18"/>
      <c r="AD471" s="3"/>
      <c r="AE471" s="18"/>
      <c r="AF471" s="18"/>
      <c r="AG471" s="18"/>
      <c r="AH471" s="3"/>
      <c r="AI471" s="18"/>
      <c r="AJ471" s="3"/>
      <c r="AK471" s="18"/>
      <c r="AL471" s="3"/>
      <c r="AM471" s="18"/>
      <c r="AN471" s="3"/>
      <c r="AO471" s="3"/>
      <c r="AP471" s="3"/>
      <c r="AQ471" s="3"/>
      <c r="AR471" s="3"/>
      <c r="AS471" s="3"/>
      <c r="AT471" s="3"/>
      <c r="AU471" s="3"/>
      <c r="AV471" s="3"/>
      <c r="AW471" s="40"/>
      <c r="AX471" s="41"/>
      <c r="AY471" s="3"/>
      <c r="AZ471" s="3"/>
      <c r="BA471" s="3"/>
      <c r="BB471" s="3"/>
      <c r="BC471" s="19"/>
      <c r="BD471" s="3"/>
      <c r="BE471" s="3"/>
      <c r="BF471" s="3"/>
      <c r="BG471" s="3"/>
      <c r="BH471" s="3"/>
      <c r="BI471" s="3"/>
      <c r="BJ471" s="3"/>
      <c r="BK471" s="19"/>
      <c r="BL471" s="20"/>
      <c r="CQ471" s="20"/>
      <c r="CR471" s="20"/>
    </row>
    <row r="472" spans="1:96" s="21" customFormat="1" ht="23.25">
      <c r="A472" s="3"/>
      <c r="B472" s="3"/>
      <c r="C472" s="46" t="s">
        <v>389</v>
      </c>
      <c r="D472" s="30" t="s">
        <v>541</v>
      </c>
      <c r="E472" s="5"/>
      <c r="F472" s="3"/>
      <c r="G472" s="3"/>
      <c r="H472" s="3"/>
      <c r="I472" s="3"/>
      <c r="J472" s="3"/>
      <c r="K472" s="18"/>
      <c r="L472" s="3"/>
      <c r="M472" s="18"/>
      <c r="N472" s="3"/>
      <c r="O472" s="18"/>
      <c r="P472" s="3"/>
      <c r="Q472" s="18"/>
      <c r="R472" s="3"/>
      <c r="S472" s="18"/>
      <c r="T472" s="3"/>
      <c r="U472" s="18"/>
      <c r="V472" s="3"/>
      <c r="W472" s="18"/>
      <c r="X472" s="3"/>
      <c r="Y472" s="18"/>
      <c r="Z472" s="3"/>
      <c r="AA472" s="18"/>
      <c r="AB472" s="3"/>
      <c r="AC472" s="18"/>
      <c r="AD472" s="3"/>
      <c r="AE472" s="18"/>
      <c r="AF472" s="18"/>
      <c r="AG472" s="18"/>
      <c r="AH472" s="3"/>
      <c r="AI472" s="18"/>
      <c r="AJ472" s="3"/>
      <c r="AK472" s="18"/>
      <c r="AL472" s="3"/>
      <c r="AM472" s="18"/>
      <c r="AN472" s="3"/>
      <c r="AO472" s="3"/>
      <c r="AP472" s="3"/>
      <c r="AQ472" s="3"/>
      <c r="AR472" s="3"/>
      <c r="AS472" s="3"/>
      <c r="AT472" s="3"/>
      <c r="AU472" s="3"/>
      <c r="AV472" s="3"/>
      <c r="AW472" s="40"/>
      <c r="AX472" s="41"/>
      <c r="AY472" s="3"/>
      <c r="AZ472" s="3"/>
      <c r="BA472" s="3"/>
      <c r="BB472" s="3"/>
      <c r="BC472" s="19"/>
      <c r="BD472" s="3"/>
      <c r="BE472" s="3"/>
      <c r="BF472" s="3"/>
      <c r="BG472" s="3"/>
      <c r="BH472" s="3"/>
      <c r="BI472" s="3"/>
      <c r="BJ472" s="3"/>
      <c r="BK472" s="19"/>
      <c r="BL472" s="20"/>
      <c r="CQ472" s="20"/>
      <c r="CR472" s="20"/>
    </row>
    <row r="473" spans="1:94" s="20" customFormat="1" ht="23.25">
      <c r="A473" s="3">
        <v>151</v>
      </c>
      <c r="B473" s="3">
        <v>40010009</v>
      </c>
      <c r="C473" s="5" t="s">
        <v>231</v>
      </c>
      <c r="D473" s="5" t="s">
        <v>162</v>
      </c>
      <c r="E473" s="5" t="s">
        <v>139</v>
      </c>
      <c r="F473" s="3">
        <v>5</v>
      </c>
      <c r="G473" s="3">
        <v>25</v>
      </c>
      <c r="H473" s="3">
        <v>4</v>
      </c>
      <c r="I473" s="3" t="s">
        <v>4</v>
      </c>
      <c r="J473" s="3">
        <v>0</v>
      </c>
      <c r="K473" s="18">
        <f>IF(J473=0,0,IF(J473&lt;10,1,IF(MOD(J473,30)&lt;10,ROUNDDOWN(J473/30,0),ROUNDUP(J473/30,0))))</f>
        <v>0</v>
      </c>
      <c r="L473" s="3">
        <v>5</v>
      </c>
      <c r="M473" s="18">
        <f>IF(L473=0,0,IF(L473&lt;10,1,IF(MOD(L473,30)&lt;10,ROUNDDOWN(L473/30,0),ROUNDUP(L473/30,0))))</f>
        <v>1</v>
      </c>
      <c r="N473" s="3">
        <v>5</v>
      </c>
      <c r="O473" s="18">
        <f>IF(N473=0,0,IF(N473&lt;10,1,IF(MOD(N473,30)&lt;10,ROUNDDOWN(N473/30,0),ROUNDUP(N473/30,0))))</f>
        <v>1</v>
      </c>
      <c r="P473" s="3">
        <v>10</v>
      </c>
      <c r="Q473" s="18">
        <f>IF(P473=0,0,IF(P473&lt;10,1,IF(MOD(P473,40)&lt;10,ROUNDDOWN(P473/40,0),ROUNDUP(P473/40,0))))</f>
        <v>1</v>
      </c>
      <c r="R473" s="3">
        <v>2</v>
      </c>
      <c r="S473" s="18">
        <f>IF(R473=0,0,IF(R473&lt;10,1,IF(MOD(R473,40)&lt;10,ROUNDDOWN(R473/40,0),ROUNDUP(R473/40,0))))</f>
        <v>1</v>
      </c>
      <c r="T473" s="3">
        <v>6</v>
      </c>
      <c r="U473" s="18">
        <f>IF(T473=0,0,IF(T473&lt;10,1,IF(MOD(T473,40)&lt;10,ROUNDDOWN(T473/40,0),ROUNDUP(T473/40,0))))</f>
        <v>1</v>
      </c>
      <c r="V473" s="3">
        <v>4</v>
      </c>
      <c r="W473" s="18">
        <f>IF(V473=0,0,IF(V473&lt;10,1,IF(MOD(V473,40)&lt;10,ROUNDDOWN(V473/40,0),ROUNDUP(V473/40,0))))</f>
        <v>1</v>
      </c>
      <c r="X473" s="3">
        <v>12</v>
      </c>
      <c r="Y473" s="18">
        <f>IF(X473=0,0,IF(X473&lt;10,1,IF(MOD(X473,40)&lt;10,ROUNDDOWN(X473/40,0),ROUNDUP(X473/40,0))))</f>
        <v>1</v>
      </c>
      <c r="Z473" s="3">
        <v>9</v>
      </c>
      <c r="AA473" s="18">
        <f>IF(Z473=0,0,IF(Z473&lt;10,1,IF(MOD(Z473,40)&lt;10,ROUNDDOWN(Z473/40,0),ROUNDUP(Z473/40,0))))</f>
        <v>1</v>
      </c>
      <c r="AB473" s="3">
        <v>2</v>
      </c>
      <c r="AC473" s="18">
        <f>IF(AB473=0,0,IF(AB473&lt;10,1,IF(MOD(AB473,40)&lt;10,ROUNDDOWN(AB473/40,0),ROUNDUP(AB473/40,0))))</f>
        <v>1</v>
      </c>
      <c r="AD473" s="3">
        <v>6</v>
      </c>
      <c r="AE473" s="18">
        <f>IF(AD473=0,0,IF(AD473&lt;10,1,IF(MOD(AD473,40)&lt;10,ROUNDDOWN(AD473/40,0),ROUNDUP(AD473/40,0))))</f>
        <v>1</v>
      </c>
      <c r="AF473" s="18">
        <v>0</v>
      </c>
      <c r="AG473" s="18">
        <f>IF(AF473=0,0,IF(AF473&lt;10,1,IF(MOD(AF473,40)&lt;10,ROUNDDOWN(AF473/40,0),ROUNDUP(AF473/40,0))))</f>
        <v>0</v>
      </c>
      <c r="AH473" s="3"/>
      <c r="AI473" s="18">
        <f>IF(AH473=0,0,IF(AH473&lt;10,1,IF(MOD(AH473,40)&lt;10,ROUNDDOWN(AH473/40,0),ROUNDUP(AH473/40,0))))</f>
        <v>0</v>
      </c>
      <c r="AJ473" s="3"/>
      <c r="AK473" s="18">
        <f>IF(AJ473=0,0,IF(AJ473&lt;10,1,IF(MOD(AJ473,40)&lt;10,ROUNDDOWN(AJ473/40,0),ROUNDUP(AJ473/40,0))))</f>
        <v>0</v>
      </c>
      <c r="AL473" s="3"/>
      <c r="AM473" s="18">
        <f>IF(AL473=0,0,IF(AL473&lt;10,1,IF(MOD(AL473,40)&lt;10,ROUNDDOWN(AL473/40,0),ROUNDUP(AL473/40,0))))</f>
        <v>0</v>
      </c>
      <c r="AN473" s="2">
        <f>SUM(J473+L473+N473+P473+R473+T473+V473+X473+Z473+AB473+AD473+AF473+AH473+AJ473+AL473)</f>
        <v>61</v>
      </c>
      <c r="AO473" s="3">
        <f>SUM(K473+M473+O473+Q473+S473+U473+W473+Y473+AA473+AC473+AE473+AG473+AI473+AK473+AM473)</f>
        <v>10</v>
      </c>
      <c r="AP473" s="3">
        <v>1</v>
      </c>
      <c r="AQ473" s="3">
        <v>6</v>
      </c>
      <c r="AR473" s="3">
        <f>SUM(AP473:AQ473)</f>
        <v>7</v>
      </c>
      <c r="AS473" s="3">
        <v>1</v>
      </c>
      <c r="AT473" s="3">
        <v>0</v>
      </c>
      <c r="AU473" s="3">
        <v>6</v>
      </c>
      <c r="AV473" s="3">
        <v>0</v>
      </c>
      <c r="AW473" s="40">
        <f>IF(AN473&lt;=0,0,IF(AN473&lt;=359,1,IF(AN473&lt;=719,2,IF(AN473&lt;=1079,3,IF(AN473&lt;=1679,4,IF(AN473&lt;=1680,5,IF(AN473&lt;=1680,1,5)))))))</f>
        <v>1</v>
      </c>
      <c r="AX473" s="41">
        <v>4</v>
      </c>
      <c r="AY473" s="3">
        <f>SUM(AW473:AX473)</f>
        <v>5</v>
      </c>
      <c r="AZ473" s="3">
        <f>SUM(AP473)-AW473</f>
        <v>0</v>
      </c>
      <c r="BA473" s="3">
        <f>SUM(AQ473)-AX473</f>
        <v>2</v>
      </c>
      <c r="BB473" s="3">
        <f>SUM(AR473)-AY473</f>
        <v>2</v>
      </c>
      <c r="BC473" s="19">
        <f>SUM(BB473)/AY473*100</f>
        <v>40</v>
      </c>
      <c r="BD473" s="3">
        <v>1</v>
      </c>
      <c r="BE473" s="3"/>
      <c r="BF473" s="3"/>
      <c r="BG473" s="3"/>
      <c r="BH473" s="3"/>
      <c r="BI473" s="3"/>
      <c r="BJ473" s="3">
        <f>BB473+BE473+BF473+BG473+BH473+BI473-BD473</f>
        <v>1</v>
      </c>
      <c r="BK473" s="19">
        <f>SUM(BJ473)/AY473*100</f>
        <v>20</v>
      </c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1"/>
      <c r="CP473" s="21"/>
    </row>
    <row r="474" spans="1:94" s="20" customFormat="1" ht="23.25">
      <c r="A474" s="3"/>
      <c r="B474" s="3"/>
      <c r="C474" s="29" t="s">
        <v>261</v>
      </c>
      <c r="D474" s="30" t="s">
        <v>344</v>
      </c>
      <c r="E474" s="5"/>
      <c r="F474" s="3"/>
      <c r="G474" s="3"/>
      <c r="H474" s="3"/>
      <c r="I474" s="3"/>
      <c r="J474" s="3"/>
      <c r="K474" s="18"/>
      <c r="L474" s="3"/>
      <c r="M474" s="18"/>
      <c r="N474" s="3"/>
      <c r="O474" s="18"/>
      <c r="P474" s="3"/>
      <c r="Q474" s="18"/>
      <c r="R474" s="3"/>
      <c r="S474" s="18"/>
      <c r="T474" s="3"/>
      <c r="U474" s="18"/>
      <c r="V474" s="3"/>
      <c r="W474" s="18"/>
      <c r="X474" s="3"/>
      <c r="Y474" s="18"/>
      <c r="Z474" s="3"/>
      <c r="AA474" s="18"/>
      <c r="AB474" s="3"/>
      <c r="AC474" s="18"/>
      <c r="AD474" s="3"/>
      <c r="AE474" s="18"/>
      <c r="AF474" s="18"/>
      <c r="AG474" s="18"/>
      <c r="AH474" s="3"/>
      <c r="AI474" s="18"/>
      <c r="AJ474" s="3"/>
      <c r="AK474" s="18"/>
      <c r="AL474" s="3"/>
      <c r="AM474" s="18"/>
      <c r="AN474" s="2"/>
      <c r="AO474" s="3"/>
      <c r="AP474" s="3"/>
      <c r="AQ474" s="3"/>
      <c r="AR474" s="3"/>
      <c r="AS474" s="3"/>
      <c r="AT474" s="3"/>
      <c r="AU474" s="3"/>
      <c r="AV474" s="3"/>
      <c r="AW474" s="40"/>
      <c r="AX474" s="41"/>
      <c r="AY474" s="3"/>
      <c r="AZ474" s="3"/>
      <c r="BA474" s="3"/>
      <c r="BB474" s="3"/>
      <c r="BC474" s="19"/>
      <c r="BD474" s="3"/>
      <c r="BE474" s="3"/>
      <c r="BF474" s="3"/>
      <c r="BG474" s="3"/>
      <c r="BH474" s="3"/>
      <c r="BI474" s="3"/>
      <c r="BJ474" s="3"/>
      <c r="BK474" s="19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1"/>
      <c r="CP474" s="21"/>
    </row>
    <row r="475" spans="1:94" s="20" customFormat="1" ht="23.25">
      <c r="A475" s="3"/>
      <c r="B475" s="3"/>
      <c r="C475" s="46" t="s">
        <v>389</v>
      </c>
      <c r="D475" s="30" t="s">
        <v>398</v>
      </c>
      <c r="E475" s="5"/>
      <c r="F475" s="3"/>
      <c r="G475" s="3"/>
      <c r="H475" s="3"/>
      <c r="I475" s="3"/>
      <c r="J475" s="3"/>
      <c r="K475" s="18"/>
      <c r="L475" s="3"/>
      <c r="M475" s="18"/>
      <c r="N475" s="3"/>
      <c r="O475" s="18"/>
      <c r="P475" s="3"/>
      <c r="Q475" s="18"/>
      <c r="R475" s="3"/>
      <c r="S475" s="18"/>
      <c r="T475" s="3"/>
      <c r="U475" s="18"/>
      <c r="V475" s="3"/>
      <c r="W475" s="18"/>
      <c r="X475" s="3"/>
      <c r="Y475" s="18"/>
      <c r="Z475" s="3"/>
      <c r="AA475" s="18"/>
      <c r="AB475" s="3"/>
      <c r="AC475" s="18"/>
      <c r="AD475" s="3"/>
      <c r="AE475" s="18"/>
      <c r="AF475" s="18"/>
      <c r="AG475" s="18"/>
      <c r="AH475" s="3"/>
      <c r="AI475" s="18"/>
      <c r="AJ475" s="3"/>
      <c r="AK475" s="18"/>
      <c r="AL475" s="3"/>
      <c r="AM475" s="18"/>
      <c r="AN475" s="2"/>
      <c r="AO475" s="3"/>
      <c r="AP475" s="3"/>
      <c r="AQ475" s="3"/>
      <c r="AR475" s="3"/>
      <c r="AS475" s="3"/>
      <c r="AT475" s="3"/>
      <c r="AU475" s="3"/>
      <c r="AV475" s="3"/>
      <c r="AW475" s="40"/>
      <c r="AX475" s="41"/>
      <c r="AY475" s="3"/>
      <c r="AZ475" s="3"/>
      <c r="BA475" s="3"/>
      <c r="BB475" s="3"/>
      <c r="BC475" s="19"/>
      <c r="BD475" s="3"/>
      <c r="BE475" s="3"/>
      <c r="BF475" s="3"/>
      <c r="BG475" s="3"/>
      <c r="BH475" s="3"/>
      <c r="BI475" s="3"/>
      <c r="BJ475" s="3"/>
      <c r="BK475" s="19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1"/>
      <c r="CP475" s="21"/>
    </row>
    <row r="476" spans="1:94" s="20" customFormat="1" ht="23.25">
      <c r="A476" s="3">
        <v>152</v>
      </c>
      <c r="B476" s="3">
        <v>40010136</v>
      </c>
      <c r="C476" s="5" t="s">
        <v>251</v>
      </c>
      <c r="D476" s="5" t="s">
        <v>150</v>
      </c>
      <c r="E476" s="5" t="s">
        <v>2</v>
      </c>
      <c r="F476" s="3">
        <v>9</v>
      </c>
      <c r="G476" s="3">
        <v>32</v>
      </c>
      <c r="H476" s="3">
        <v>4</v>
      </c>
      <c r="I476" s="3" t="s">
        <v>4</v>
      </c>
      <c r="J476" s="3">
        <v>0</v>
      </c>
      <c r="K476" s="18">
        <f>IF(J476=0,0,IF(J476&lt;10,1,IF(MOD(J476,30)&lt;10,ROUNDDOWN(J476/30,0),ROUNDUP(J476/30,0))))</f>
        <v>0</v>
      </c>
      <c r="L476" s="3">
        <v>2</v>
      </c>
      <c r="M476" s="18">
        <f>IF(L476=0,0,IF(L476&lt;10,1,IF(MOD(L476,30)&lt;10,ROUNDDOWN(L476/30,0),ROUNDUP(L476/30,0))))</f>
        <v>1</v>
      </c>
      <c r="N476" s="3">
        <v>1</v>
      </c>
      <c r="O476" s="18">
        <f>IF(N476=0,0,IF(N476&lt;10,1,IF(MOD(N476,30)&lt;10,ROUNDDOWN(N476/30,0),ROUNDUP(N476/30,0))))</f>
        <v>1</v>
      </c>
      <c r="P476" s="3">
        <v>1</v>
      </c>
      <c r="Q476" s="18">
        <f>IF(P476=0,0,IF(P476&lt;10,1,IF(MOD(P476,40)&lt;10,ROUNDDOWN(P476/40,0),ROUNDUP(P476/40,0))))</f>
        <v>1</v>
      </c>
      <c r="R476" s="3">
        <v>3</v>
      </c>
      <c r="S476" s="18">
        <f>IF(R476=0,0,IF(R476&lt;10,1,IF(MOD(R476,40)&lt;10,ROUNDDOWN(R476/40,0),ROUNDUP(R476/40,0))))</f>
        <v>1</v>
      </c>
      <c r="T476" s="3">
        <v>1</v>
      </c>
      <c r="U476" s="18">
        <f>IF(T476=0,0,IF(T476&lt;10,1,IF(MOD(T476,40)&lt;10,ROUNDDOWN(T476/40,0),ROUNDUP(T476/40,0))))</f>
        <v>1</v>
      </c>
      <c r="V476" s="3">
        <v>2</v>
      </c>
      <c r="W476" s="18">
        <f>IF(V476=0,0,IF(V476&lt;10,1,IF(MOD(V476,40)&lt;10,ROUNDDOWN(V476/40,0),ROUNDUP(V476/40,0))))</f>
        <v>1</v>
      </c>
      <c r="X476" s="3">
        <v>3</v>
      </c>
      <c r="Y476" s="18">
        <f>IF(X476=0,0,IF(X476&lt;10,1,IF(MOD(X476,40)&lt;10,ROUNDDOWN(X476/40,0),ROUNDUP(X476/40,0))))</f>
        <v>1</v>
      </c>
      <c r="Z476" s="3">
        <v>4</v>
      </c>
      <c r="AA476" s="18">
        <f>IF(Z476=0,0,IF(Z476&lt;10,1,IF(MOD(Z476,40)&lt;10,ROUNDDOWN(Z476/40,0),ROUNDUP(Z476/40,0))))</f>
        <v>1</v>
      </c>
      <c r="AB476" s="3"/>
      <c r="AC476" s="18">
        <f>IF(AB476=0,0,IF(AB476&lt;10,1,IF(MOD(AB476,40)&lt;10,ROUNDDOWN(AB476/40,0),ROUNDUP(AB476/40,0))))</f>
        <v>0</v>
      </c>
      <c r="AD476" s="3"/>
      <c r="AE476" s="18">
        <f>IF(AD476=0,0,IF(AD476&lt;10,1,IF(MOD(AD476,40)&lt;10,ROUNDDOWN(AD476/40,0),ROUNDUP(AD476/40,0))))</f>
        <v>0</v>
      </c>
      <c r="AF476" s="18"/>
      <c r="AG476" s="18">
        <f>IF(AF476=0,0,IF(AF476&lt;10,1,IF(MOD(AF476,40)&lt;10,ROUNDDOWN(AF476/40,0),ROUNDUP(AF476/40,0))))</f>
        <v>0</v>
      </c>
      <c r="AH476" s="3"/>
      <c r="AI476" s="18">
        <f>IF(AH476=0,0,IF(AH476&lt;10,1,IF(MOD(AH476,40)&lt;10,ROUNDDOWN(AH476/40,0),ROUNDUP(AH476/40,0))))</f>
        <v>0</v>
      </c>
      <c r="AJ476" s="3"/>
      <c r="AK476" s="18">
        <f>IF(AJ476=0,0,IF(AJ476&lt;10,1,IF(MOD(AJ476,40)&lt;10,ROUNDDOWN(AJ476/40,0),ROUNDUP(AJ476/40,0))))</f>
        <v>0</v>
      </c>
      <c r="AL476" s="3"/>
      <c r="AM476" s="18">
        <f>IF(AL476=0,0,IF(AL476&lt;10,1,IF(MOD(AL476,40)&lt;10,ROUNDDOWN(AL476/40,0),ROUNDUP(AL476/40,0))))</f>
        <v>0</v>
      </c>
      <c r="AN476" s="3">
        <f>SUM(J476+L476+N476+P476+R476+T476+V476+X476+Z476+AB476+AD476+AF476+AH476+AJ476+AL476)</f>
        <v>17</v>
      </c>
      <c r="AO476" s="3">
        <f>SUM(K476+M476+O476+Q476+S476+U476+W476+Y476+AA476+AC476+AE476+AG476+AI476+AK476+AM476)</f>
        <v>8</v>
      </c>
      <c r="AP476" s="3">
        <v>1</v>
      </c>
      <c r="AQ476" s="3">
        <v>3</v>
      </c>
      <c r="AR476" s="3">
        <f>SUM(AP476:AQ476)</f>
        <v>4</v>
      </c>
      <c r="AS476" s="3">
        <v>0</v>
      </c>
      <c r="AT476" s="3">
        <v>1</v>
      </c>
      <c r="AU476" s="3">
        <v>3</v>
      </c>
      <c r="AV476" s="3">
        <v>0</v>
      </c>
      <c r="AW476" s="40">
        <f>IF(AN476&lt;=0,0,IF(AN476&lt;=359,1,IF(AN476&lt;=719,2,IF(AN476&lt;=1079,3,IF(AN476&lt;=1679,4,IF(AN476&lt;=1680,5,IF(AN476&lt;=1680,1,5)))))))</f>
        <v>1</v>
      </c>
      <c r="AX476" s="41">
        <f>IF(AN476&gt;120,ROUND(((((K476+M476+O476)*30)+(J476+L476+N476))/50+(((Q476+S476+U476+W476+Y476+AA476)*40)+(P476+R476+T476+V476+X476+Z476))/50+(AC476+AE476+AG476+AI476+AK476+AM476)*2),0),IF((J476+L476+N476+P476+R476+T476+V476+X476+Z476)&lt;=0,0,IF((J476+L476+N476+P476+R476+T476+V476+X476+Z476)&lt;=20,1,IF((J476+L476+N476+P476+R476+T476+V476+X476+Z476)&lt;=40,2,IF((J476+L476+N476+P476+R476+T476+V476+X476+Z476)&lt;=60,3,IF((J476+L476+N476+P476+R476+T476+V476+X476+Z476)&lt;=80,4,IF((J476+L476+N476+P476+R476+T476+V476+X476+Z476)&lt;=100,5,IF((J476+L476+N476+P476+R476+T476+V476+X476+Z476)&lt;=120,6,0)))))))+((AC476+AE476+AG476+AI476+AK476+AM476)*2))</f>
        <v>1</v>
      </c>
      <c r="AY476" s="3">
        <f>SUM(AW476:AX476)</f>
        <v>2</v>
      </c>
      <c r="AZ476" s="3">
        <f>SUM(AP476)-AW476</f>
        <v>0</v>
      </c>
      <c r="BA476" s="3">
        <f>SUM(AQ476)-AX476</f>
        <v>2</v>
      </c>
      <c r="BB476" s="3">
        <f>SUM(AR476)-AY476</f>
        <v>2</v>
      </c>
      <c r="BC476" s="19">
        <f>SUM(BB476)/AY476*100</f>
        <v>100</v>
      </c>
      <c r="BD476" s="3"/>
      <c r="BE476" s="3"/>
      <c r="BF476" s="3"/>
      <c r="BG476" s="3"/>
      <c r="BH476" s="3"/>
      <c r="BI476" s="3"/>
      <c r="BJ476" s="3">
        <f>BB476+BE476+BF476+BG476+BH476+BI476-BD476</f>
        <v>2</v>
      </c>
      <c r="BK476" s="19">
        <f>SUM(BJ476)/AY476*100</f>
        <v>100</v>
      </c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1"/>
      <c r="CP476" s="21"/>
    </row>
    <row r="477" spans="1:94" s="20" customFormat="1" ht="23.25">
      <c r="A477" s="3"/>
      <c r="B477" s="3"/>
      <c r="C477" s="29" t="s">
        <v>261</v>
      </c>
      <c r="D477" s="30" t="s">
        <v>315</v>
      </c>
      <c r="E477" s="5"/>
      <c r="F477" s="3"/>
      <c r="G477" s="3"/>
      <c r="H477" s="3"/>
      <c r="I477" s="3"/>
      <c r="J477" s="3"/>
      <c r="K477" s="18"/>
      <c r="L477" s="3"/>
      <c r="M477" s="18"/>
      <c r="N477" s="3"/>
      <c r="O477" s="18"/>
      <c r="P477" s="3"/>
      <c r="Q477" s="18"/>
      <c r="R477" s="3"/>
      <c r="S477" s="18"/>
      <c r="T477" s="3"/>
      <c r="U477" s="18"/>
      <c r="V477" s="3"/>
      <c r="W477" s="18"/>
      <c r="X477" s="3"/>
      <c r="Y477" s="18"/>
      <c r="Z477" s="3"/>
      <c r="AA477" s="18"/>
      <c r="AB477" s="3"/>
      <c r="AC477" s="18"/>
      <c r="AD477" s="3"/>
      <c r="AE477" s="18"/>
      <c r="AF477" s="18"/>
      <c r="AG477" s="18"/>
      <c r="AH477" s="3"/>
      <c r="AI477" s="18"/>
      <c r="AJ477" s="3"/>
      <c r="AK477" s="18"/>
      <c r="AL477" s="3"/>
      <c r="AM477" s="18"/>
      <c r="AN477" s="3"/>
      <c r="AO477" s="3"/>
      <c r="AP477" s="3"/>
      <c r="AQ477" s="3"/>
      <c r="AR477" s="3"/>
      <c r="AS477" s="3"/>
      <c r="AT477" s="3"/>
      <c r="AU477" s="3"/>
      <c r="AV477" s="3"/>
      <c r="AW477" s="40"/>
      <c r="AX477" s="41"/>
      <c r="AY477" s="3"/>
      <c r="AZ477" s="3"/>
      <c r="BA477" s="3"/>
      <c r="BB477" s="3"/>
      <c r="BC477" s="19"/>
      <c r="BD477" s="3"/>
      <c r="BE477" s="3"/>
      <c r="BF477" s="3"/>
      <c r="BG477" s="3"/>
      <c r="BH477" s="3"/>
      <c r="BI477" s="3"/>
      <c r="BJ477" s="3"/>
      <c r="BK477" s="19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1"/>
      <c r="CP477" s="21"/>
    </row>
    <row r="478" spans="1:94" s="20" customFormat="1" ht="23.25">
      <c r="A478" s="3"/>
      <c r="B478" s="3"/>
      <c r="C478" s="46" t="s">
        <v>389</v>
      </c>
      <c r="D478" s="30" t="s">
        <v>479</v>
      </c>
      <c r="E478" s="5"/>
      <c r="F478" s="3"/>
      <c r="G478" s="3"/>
      <c r="H478" s="3"/>
      <c r="I478" s="3"/>
      <c r="J478" s="3"/>
      <c r="K478" s="18"/>
      <c r="L478" s="3"/>
      <c r="M478" s="18"/>
      <c r="N478" s="3"/>
      <c r="O478" s="18"/>
      <c r="P478" s="3"/>
      <c r="Q478" s="18"/>
      <c r="R478" s="3"/>
      <c r="S478" s="18"/>
      <c r="T478" s="3"/>
      <c r="U478" s="18"/>
      <c r="V478" s="3"/>
      <c r="W478" s="18"/>
      <c r="X478" s="3"/>
      <c r="Y478" s="18"/>
      <c r="Z478" s="3"/>
      <c r="AA478" s="18"/>
      <c r="AB478" s="3"/>
      <c r="AC478" s="18"/>
      <c r="AD478" s="3"/>
      <c r="AE478" s="18"/>
      <c r="AF478" s="18"/>
      <c r="AG478" s="18"/>
      <c r="AH478" s="3"/>
      <c r="AI478" s="18"/>
      <c r="AJ478" s="3"/>
      <c r="AK478" s="18"/>
      <c r="AL478" s="3"/>
      <c r="AM478" s="18"/>
      <c r="AN478" s="3"/>
      <c r="AO478" s="3"/>
      <c r="AP478" s="3"/>
      <c r="AQ478" s="3"/>
      <c r="AR478" s="3"/>
      <c r="AS478" s="3"/>
      <c r="AT478" s="3"/>
      <c r="AU478" s="3"/>
      <c r="AV478" s="3"/>
      <c r="AW478" s="40"/>
      <c r="AX478" s="41"/>
      <c r="AY478" s="3"/>
      <c r="AZ478" s="3"/>
      <c r="BA478" s="3"/>
      <c r="BB478" s="3"/>
      <c r="BC478" s="19"/>
      <c r="BD478" s="3"/>
      <c r="BE478" s="3"/>
      <c r="BF478" s="3"/>
      <c r="BG478" s="3"/>
      <c r="BH478" s="3"/>
      <c r="BI478" s="3"/>
      <c r="BJ478" s="3"/>
      <c r="BK478" s="19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1"/>
      <c r="CP478" s="21"/>
    </row>
    <row r="479" spans="1:94" s="20" customFormat="1" ht="23.25">
      <c r="A479" s="3">
        <v>153</v>
      </c>
      <c r="B479" s="3">
        <v>40010001</v>
      </c>
      <c r="C479" s="5" t="s">
        <v>233</v>
      </c>
      <c r="D479" s="5" t="s">
        <v>149</v>
      </c>
      <c r="E479" s="5" t="s">
        <v>139</v>
      </c>
      <c r="F479" s="3">
        <v>3</v>
      </c>
      <c r="G479" s="3">
        <v>15</v>
      </c>
      <c r="H479" s="3">
        <v>4</v>
      </c>
      <c r="I479" s="3" t="s">
        <v>4</v>
      </c>
      <c r="J479" s="3">
        <v>5</v>
      </c>
      <c r="K479" s="18">
        <f>IF(J479=0,0,IF(J479&lt;10,1,IF(MOD(J479,30)&lt;10,ROUNDDOWN(J479/30,0),ROUNDUP(J479/30,0))))</f>
        <v>1</v>
      </c>
      <c r="L479" s="3">
        <v>11</v>
      </c>
      <c r="M479" s="18">
        <f>IF(L479=0,0,IF(L479&lt;10,1,IF(MOD(L479,30)&lt;10,ROUNDDOWN(L479/30,0),ROUNDUP(L479/30,0))))</f>
        <v>1</v>
      </c>
      <c r="N479" s="3">
        <v>20</v>
      </c>
      <c r="O479" s="18">
        <f>IF(N479=0,0,IF(N479&lt;10,1,IF(MOD(N479,30)&lt;10,ROUNDDOWN(N479/30,0),ROUNDUP(N479/30,0))))</f>
        <v>1</v>
      </c>
      <c r="P479" s="3">
        <v>13</v>
      </c>
      <c r="Q479" s="18">
        <f>IF(P479=0,0,IF(P479&lt;10,1,IF(MOD(P479,40)&lt;10,ROUNDDOWN(P479/40,0),ROUNDUP(P479/40,0))))</f>
        <v>1</v>
      </c>
      <c r="R479" s="3">
        <v>6</v>
      </c>
      <c r="S479" s="18">
        <f>IF(R479=0,0,IF(R479&lt;10,1,IF(MOD(R479,40)&lt;10,ROUNDDOWN(R479/40,0),ROUNDUP(R479/40,0))))</f>
        <v>1</v>
      </c>
      <c r="T479" s="3">
        <v>16</v>
      </c>
      <c r="U479" s="18">
        <f>IF(T479=0,0,IF(T479&lt;10,1,IF(MOD(T479,40)&lt;10,ROUNDDOWN(T479/40,0),ROUNDUP(T479/40,0))))</f>
        <v>1</v>
      </c>
      <c r="V479" s="3">
        <v>15</v>
      </c>
      <c r="W479" s="18">
        <f>IF(V479=0,0,IF(V479&lt;10,1,IF(MOD(V479,40)&lt;10,ROUNDDOWN(V479/40,0),ROUNDUP(V479/40,0))))</f>
        <v>1</v>
      </c>
      <c r="X479" s="3">
        <v>13</v>
      </c>
      <c r="Y479" s="18">
        <f>IF(X479=0,0,IF(X479&lt;10,1,IF(MOD(X479,40)&lt;10,ROUNDDOWN(X479/40,0),ROUNDUP(X479/40,0))))</f>
        <v>1</v>
      </c>
      <c r="Z479" s="3">
        <v>12</v>
      </c>
      <c r="AA479" s="18">
        <f>IF(Z479=0,0,IF(Z479&lt;10,1,IF(MOD(Z479,40)&lt;10,ROUNDDOWN(Z479/40,0),ROUNDUP(Z479/40,0))))</f>
        <v>1</v>
      </c>
      <c r="AB479" s="3"/>
      <c r="AC479" s="18">
        <f>IF(AB479=0,0,IF(AB479&lt;10,1,IF(MOD(AB479,40)&lt;10,ROUNDDOWN(AB479/40,0),ROUNDUP(AB479/40,0))))</f>
        <v>0</v>
      </c>
      <c r="AD479" s="3"/>
      <c r="AE479" s="18">
        <f>IF(AD479=0,0,IF(AD479&lt;10,1,IF(MOD(AD479,40)&lt;10,ROUNDDOWN(AD479/40,0),ROUNDUP(AD479/40,0))))</f>
        <v>0</v>
      </c>
      <c r="AF479" s="18"/>
      <c r="AG479" s="18">
        <f>IF(AF479=0,0,IF(AF479&lt;10,1,IF(MOD(AF479,40)&lt;10,ROUNDDOWN(AF479/40,0),ROUNDUP(AF479/40,0))))</f>
        <v>0</v>
      </c>
      <c r="AH479" s="3"/>
      <c r="AI479" s="18">
        <f>IF(AH479=0,0,IF(AH479&lt;10,1,IF(MOD(AH479,40)&lt;10,ROUNDDOWN(AH479/40,0),ROUNDUP(AH479/40,0))))</f>
        <v>0</v>
      </c>
      <c r="AJ479" s="3"/>
      <c r="AK479" s="18">
        <f>IF(AJ479=0,0,IF(AJ479&lt;10,1,IF(MOD(AJ479,40)&lt;10,ROUNDDOWN(AJ479/40,0),ROUNDUP(AJ479/40,0))))</f>
        <v>0</v>
      </c>
      <c r="AL479" s="3"/>
      <c r="AM479" s="18">
        <f>IF(AL479=0,0,IF(AL479&lt;10,1,IF(MOD(AL479,40)&lt;10,ROUNDDOWN(AL479/40,0),ROUNDUP(AL479/40,0))))</f>
        <v>0</v>
      </c>
      <c r="AN479" s="3">
        <f>SUM(J479+L479+N479+P479+R479+T479+V479+X479+Z479+AB479+AD479+AF479+AH479+AJ479+AL479)</f>
        <v>111</v>
      </c>
      <c r="AO479" s="3">
        <f>SUM(K479+M479+O479+Q479+S479+U479+W479+Y479+AA479+AC479+AE479+AG479+AI479+AK479+AM479)</f>
        <v>9</v>
      </c>
      <c r="AP479" s="3">
        <v>1</v>
      </c>
      <c r="AQ479" s="3">
        <v>9</v>
      </c>
      <c r="AR479" s="3">
        <f>SUM(AP479:AQ479)</f>
        <v>10</v>
      </c>
      <c r="AS479" s="3">
        <v>1</v>
      </c>
      <c r="AT479" s="3">
        <v>0</v>
      </c>
      <c r="AU479" s="3">
        <v>9</v>
      </c>
      <c r="AV479" s="3">
        <v>0</v>
      </c>
      <c r="AW479" s="40">
        <f>IF(AN479&lt;=0,0,IF(AN479&lt;=359,1,IF(AN479&lt;=719,2,IF(AN479&lt;=1079,3,IF(AN479&lt;=1679,4,IF(AN479&lt;=1680,5,IF(AN479&lt;=1680,1,5)))))))</f>
        <v>1</v>
      </c>
      <c r="AX479" s="41">
        <f>IF(AN479&gt;120,ROUND(((((K479+M479+O479)*30)+(J479+L479+N479))/50+(((Q479+S479+U479+W479+Y479+AA479)*40)+(P479+R479+T479+V479+X479+Z479))/50+(AC479+AE479+AG479+AI479+AK479+AM479)*2),0),IF((J479+L479+N479+P479+R479+T479+V479+X479+Z479)&lt;=0,0,IF((J479+L479+N479+P479+R479+T479+V479+X479+Z479)&lt;=20,1,IF((J479+L479+N479+P479+R479+T479+V479+X479+Z479)&lt;=40,2,IF((J479+L479+N479+P479+R479+T479+V479+X479+Z479)&lt;=60,3,IF((J479+L479+N479+P479+R479+T479+V479+X479+Z479)&lt;=80,4,IF((J479+L479+N479+P479+R479+T479+V479+X479+Z479)&lt;=100,5,IF((J479+L479+N479+P479+R479+T479+V479+X479+Z479)&lt;=120,6,0)))))))+((AC479+AE479+AG479+AI479+AK479+AM479)*2))</f>
        <v>6</v>
      </c>
      <c r="AY479" s="3">
        <f>SUM(AW479:AX479)</f>
        <v>7</v>
      </c>
      <c r="AZ479" s="3">
        <f>SUM(AP479)-AW479</f>
        <v>0</v>
      </c>
      <c r="BA479" s="3">
        <f>SUM(AQ479)-AX479</f>
        <v>3</v>
      </c>
      <c r="BB479" s="3">
        <f>SUM(AR479)-AY479</f>
        <v>3</v>
      </c>
      <c r="BC479" s="19">
        <f>SUM(BB479)/AY479*100</f>
        <v>42.857142857142854</v>
      </c>
      <c r="BD479" s="3"/>
      <c r="BE479" s="3"/>
      <c r="BF479" s="3"/>
      <c r="BG479" s="3"/>
      <c r="BH479" s="3"/>
      <c r="BI479" s="3"/>
      <c r="BJ479" s="3">
        <f>BB479+BE479+BF479+BG479+BH479+BI479-BD479</f>
        <v>3</v>
      </c>
      <c r="BK479" s="19">
        <f>SUM(BJ479)/AY479*100</f>
        <v>42.857142857142854</v>
      </c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1"/>
      <c r="CP479" s="21"/>
    </row>
    <row r="480" spans="1:94" s="20" customFormat="1" ht="23.25">
      <c r="A480" s="3"/>
      <c r="B480" s="3"/>
      <c r="C480" s="29" t="s">
        <v>261</v>
      </c>
      <c r="D480" s="30" t="s">
        <v>319</v>
      </c>
      <c r="E480" s="5"/>
      <c r="F480" s="3"/>
      <c r="G480" s="3"/>
      <c r="H480" s="3"/>
      <c r="I480" s="3"/>
      <c r="J480" s="3"/>
      <c r="K480" s="18"/>
      <c r="L480" s="3"/>
      <c r="M480" s="18"/>
      <c r="N480" s="3"/>
      <c r="O480" s="18"/>
      <c r="P480" s="3"/>
      <c r="Q480" s="18"/>
      <c r="R480" s="3"/>
      <c r="S480" s="18"/>
      <c r="T480" s="3"/>
      <c r="U480" s="18"/>
      <c r="V480" s="3"/>
      <c r="W480" s="18"/>
      <c r="X480" s="3"/>
      <c r="Y480" s="18"/>
      <c r="Z480" s="3"/>
      <c r="AA480" s="18"/>
      <c r="AB480" s="3"/>
      <c r="AC480" s="18"/>
      <c r="AD480" s="3"/>
      <c r="AE480" s="18"/>
      <c r="AF480" s="18"/>
      <c r="AG480" s="18"/>
      <c r="AH480" s="3"/>
      <c r="AI480" s="18"/>
      <c r="AJ480" s="3"/>
      <c r="AK480" s="18"/>
      <c r="AL480" s="3"/>
      <c r="AM480" s="18"/>
      <c r="AN480" s="3"/>
      <c r="AO480" s="3"/>
      <c r="AP480" s="3"/>
      <c r="AQ480" s="3"/>
      <c r="AR480" s="3"/>
      <c r="AS480" s="3"/>
      <c r="AT480" s="3"/>
      <c r="AU480" s="3"/>
      <c r="AV480" s="3"/>
      <c r="AW480" s="40"/>
      <c r="AX480" s="41"/>
      <c r="AY480" s="3"/>
      <c r="AZ480" s="3"/>
      <c r="BA480" s="3"/>
      <c r="BB480" s="3"/>
      <c r="BC480" s="19"/>
      <c r="BD480" s="3"/>
      <c r="BE480" s="3"/>
      <c r="BF480" s="3"/>
      <c r="BG480" s="3"/>
      <c r="BH480" s="3"/>
      <c r="BI480" s="3"/>
      <c r="BJ480" s="3"/>
      <c r="BK480" s="19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1"/>
      <c r="CP480" s="21"/>
    </row>
    <row r="481" spans="1:94" s="20" customFormat="1" ht="23.25">
      <c r="A481" s="3"/>
      <c r="B481" s="3"/>
      <c r="C481" s="46" t="s">
        <v>389</v>
      </c>
      <c r="D481" s="30" t="s">
        <v>415</v>
      </c>
      <c r="E481" s="5"/>
      <c r="F481" s="3"/>
      <c r="G481" s="3"/>
      <c r="H481" s="3"/>
      <c r="I481" s="3"/>
      <c r="J481" s="3"/>
      <c r="K481" s="18"/>
      <c r="L481" s="3"/>
      <c r="M481" s="18"/>
      <c r="N481" s="3"/>
      <c r="O481" s="18"/>
      <c r="P481" s="3"/>
      <c r="Q481" s="18"/>
      <c r="R481" s="3"/>
      <c r="S481" s="18"/>
      <c r="T481" s="3"/>
      <c r="U481" s="18"/>
      <c r="V481" s="3"/>
      <c r="W481" s="18"/>
      <c r="X481" s="3"/>
      <c r="Y481" s="18"/>
      <c r="Z481" s="3"/>
      <c r="AA481" s="18"/>
      <c r="AB481" s="3"/>
      <c r="AC481" s="18"/>
      <c r="AD481" s="3"/>
      <c r="AE481" s="18"/>
      <c r="AF481" s="18"/>
      <c r="AG481" s="18"/>
      <c r="AH481" s="3"/>
      <c r="AI481" s="18"/>
      <c r="AJ481" s="3"/>
      <c r="AK481" s="18"/>
      <c r="AL481" s="3"/>
      <c r="AM481" s="18"/>
      <c r="AN481" s="3"/>
      <c r="AO481" s="3"/>
      <c r="AP481" s="3"/>
      <c r="AQ481" s="3"/>
      <c r="AR481" s="3"/>
      <c r="AS481" s="3"/>
      <c r="AT481" s="3"/>
      <c r="AU481" s="3"/>
      <c r="AV481" s="3"/>
      <c r="AW481" s="40"/>
      <c r="AX481" s="41"/>
      <c r="AY481" s="3"/>
      <c r="AZ481" s="3"/>
      <c r="BA481" s="3"/>
      <c r="BB481" s="3"/>
      <c r="BC481" s="19"/>
      <c r="BD481" s="3"/>
      <c r="BE481" s="3"/>
      <c r="BF481" s="3"/>
      <c r="BG481" s="3"/>
      <c r="BH481" s="3"/>
      <c r="BI481" s="3"/>
      <c r="BJ481" s="3"/>
      <c r="BK481" s="19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1"/>
      <c r="CP481" s="21"/>
    </row>
    <row r="482" spans="1:94" s="20" customFormat="1" ht="23.25">
      <c r="A482" s="3">
        <v>154</v>
      </c>
      <c r="B482" s="3">
        <v>40010037</v>
      </c>
      <c r="C482" s="5" t="s">
        <v>232</v>
      </c>
      <c r="D482" s="5" t="s">
        <v>142</v>
      </c>
      <c r="E482" s="5" t="s">
        <v>139</v>
      </c>
      <c r="F482" s="3">
        <v>1</v>
      </c>
      <c r="G482" s="3">
        <v>30</v>
      </c>
      <c r="H482" s="3">
        <v>1</v>
      </c>
      <c r="I482" s="3" t="s">
        <v>4</v>
      </c>
      <c r="J482" s="3">
        <v>0</v>
      </c>
      <c r="K482" s="18">
        <f>IF(J482=0,0,IF(J482&lt;10,1,IF(MOD(J482,30)&lt;10,ROUNDDOWN(J482/30,0),ROUNDUP(J482/30,0))))</f>
        <v>0</v>
      </c>
      <c r="L482" s="3">
        <v>12</v>
      </c>
      <c r="M482" s="18">
        <f>IF(L482=0,0,IF(L482&lt;10,1,IF(MOD(L482,30)&lt;10,ROUNDDOWN(L482/30,0),ROUNDUP(L482/30,0))))</f>
        <v>1</v>
      </c>
      <c r="N482" s="3">
        <v>13</v>
      </c>
      <c r="O482" s="18">
        <f>IF(N482=0,0,IF(N482&lt;10,1,IF(MOD(N482,30)&lt;10,ROUNDDOWN(N482/30,0),ROUNDUP(N482/30,0))))</f>
        <v>1</v>
      </c>
      <c r="P482" s="3">
        <v>13</v>
      </c>
      <c r="Q482" s="18">
        <f>IF(P482=0,0,IF(P482&lt;10,1,IF(MOD(P482,40)&lt;10,ROUNDDOWN(P482/40,0),ROUNDUP(P482/40,0))))</f>
        <v>1</v>
      </c>
      <c r="R482" s="3">
        <v>8</v>
      </c>
      <c r="S482" s="18">
        <f>IF(R482=0,0,IF(R482&lt;10,1,IF(MOD(R482,40)&lt;10,ROUNDDOWN(R482/40,0),ROUNDUP(R482/40,0))))</f>
        <v>1</v>
      </c>
      <c r="T482" s="3">
        <v>8</v>
      </c>
      <c r="U482" s="18">
        <f>IF(T482=0,0,IF(T482&lt;10,1,IF(MOD(T482,40)&lt;10,ROUNDDOWN(T482/40,0),ROUNDUP(T482/40,0))))</f>
        <v>1</v>
      </c>
      <c r="V482" s="3">
        <v>13</v>
      </c>
      <c r="W482" s="18">
        <f>IF(V482=0,0,IF(V482&lt;10,1,IF(MOD(V482,40)&lt;10,ROUNDDOWN(V482/40,0),ROUNDUP(V482/40,0))))</f>
        <v>1</v>
      </c>
      <c r="X482" s="3">
        <v>9</v>
      </c>
      <c r="Y482" s="18">
        <f>IF(X482=0,0,IF(X482&lt;10,1,IF(MOD(X482,40)&lt;10,ROUNDDOWN(X482/40,0),ROUNDUP(X482/40,0))))</f>
        <v>1</v>
      </c>
      <c r="Z482" s="3">
        <v>12</v>
      </c>
      <c r="AA482" s="18">
        <f>IF(Z482=0,0,IF(Z482&lt;10,1,IF(MOD(Z482,40)&lt;10,ROUNDDOWN(Z482/40,0),ROUNDUP(Z482/40,0))))</f>
        <v>1</v>
      </c>
      <c r="AB482" s="3">
        <v>8</v>
      </c>
      <c r="AC482" s="18">
        <f>IF(AB482=0,0,IF(AB482&lt;10,1,IF(MOD(AB482,40)&lt;10,ROUNDDOWN(AB482/40,0),ROUNDUP(AB482/40,0))))</f>
        <v>1</v>
      </c>
      <c r="AD482" s="3">
        <v>9</v>
      </c>
      <c r="AE482" s="18">
        <f>IF(AD482=0,0,IF(AD482&lt;10,1,IF(MOD(AD482,40)&lt;10,ROUNDDOWN(AD482/40,0),ROUNDUP(AD482/40,0))))</f>
        <v>1</v>
      </c>
      <c r="AF482" s="18">
        <v>7</v>
      </c>
      <c r="AG482" s="18">
        <f>IF(AF482=0,0,IF(AF482&lt;10,1,IF(MOD(AF482,40)&lt;10,ROUNDDOWN(AF482/40,0),ROUNDUP(AF482/40,0))))</f>
        <v>1</v>
      </c>
      <c r="AH482" s="3"/>
      <c r="AI482" s="18">
        <f>IF(AH482=0,0,IF(AH482&lt;10,1,IF(MOD(AH482,40)&lt;10,ROUNDDOWN(AH482/40,0),ROUNDUP(AH482/40,0))))</f>
        <v>0</v>
      </c>
      <c r="AJ482" s="3"/>
      <c r="AK482" s="18">
        <f>IF(AJ482=0,0,IF(AJ482&lt;10,1,IF(MOD(AJ482,40)&lt;10,ROUNDDOWN(AJ482/40,0),ROUNDUP(AJ482/40,0))))</f>
        <v>0</v>
      </c>
      <c r="AL482" s="3"/>
      <c r="AM482" s="18">
        <f>IF(AL482=0,0,IF(AL482&lt;10,1,IF(MOD(AL482,40)&lt;10,ROUNDDOWN(AL482/40,0),ROUNDUP(AL482/40,0))))</f>
        <v>0</v>
      </c>
      <c r="AN482" s="2">
        <f>SUM(J482+L482+N482+P482+R482+T482+V482+X482+Z482+AB482+AD482+AF482+AH482+AJ482+AL482)</f>
        <v>112</v>
      </c>
      <c r="AO482" s="3">
        <f>SUM(K482+M482+O482+Q482+S482+U482+W482+Y482+AA482+AC482+AE482+AG482+AI482+AK482+AM482)</f>
        <v>11</v>
      </c>
      <c r="AP482" s="3">
        <v>1</v>
      </c>
      <c r="AQ482" s="3">
        <v>10</v>
      </c>
      <c r="AR482" s="3">
        <f>SUM(AP482:AQ482)</f>
        <v>11</v>
      </c>
      <c r="AS482" s="3">
        <v>0</v>
      </c>
      <c r="AT482" s="3">
        <v>1</v>
      </c>
      <c r="AU482" s="3">
        <v>10</v>
      </c>
      <c r="AV482" s="3">
        <v>0</v>
      </c>
      <c r="AW482" s="40">
        <f>IF(AN482&lt;=0,0,IF(AN482&lt;=359,1,IF(AN482&lt;=719,2,IF(AN482&lt;=1079,3,IF(AN482&lt;=1679,4,IF(AN482&lt;=1680,5,IF(AN482&lt;=1680,1,5)))))))</f>
        <v>1</v>
      </c>
      <c r="AX482" s="41">
        <v>6</v>
      </c>
      <c r="AY482" s="3">
        <f>SUM(AW482:AX482)</f>
        <v>7</v>
      </c>
      <c r="AZ482" s="3">
        <f>SUM(AP482)-AW482</f>
        <v>0</v>
      </c>
      <c r="BA482" s="3">
        <f>SUM(AQ482)-AX482</f>
        <v>4</v>
      </c>
      <c r="BB482" s="3">
        <f>SUM(AR482)-AY482</f>
        <v>4</v>
      </c>
      <c r="BC482" s="19">
        <f>SUM(BB482)/AY482*100</f>
        <v>57.14285714285714</v>
      </c>
      <c r="BD482" s="3"/>
      <c r="BE482" s="3"/>
      <c r="BF482" s="3"/>
      <c r="BG482" s="3"/>
      <c r="BH482" s="3"/>
      <c r="BI482" s="3"/>
      <c r="BJ482" s="3">
        <f>BB482+BE482+BF482+BG482+BH482+BI482-BD482</f>
        <v>4</v>
      </c>
      <c r="BK482" s="19">
        <f>SUM(BJ482)/AY482*100</f>
        <v>57.14285714285714</v>
      </c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1"/>
      <c r="CP482" s="21"/>
    </row>
    <row r="483" spans="1:94" s="20" customFormat="1" ht="23.25">
      <c r="A483" s="3"/>
      <c r="B483" s="3"/>
      <c r="C483" s="29" t="s">
        <v>261</v>
      </c>
      <c r="D483" s="30" t="s">
        <v>357</v>
      </c>
      <c r="E483" s="5"/>
      <c r="F483" s="3"/>
      <c r="G483" s="3"/>
      <c r="H483" s="3"/>
      <c r="I483" s="3"/>
      <c r="J483" s="3"/>
      <c r="K483" s="18"/>
      <c r="L483" s="3"/>
      <c r="M483" s="18"/>
      <c r="N483" s="3"/>
      <c r="O483" s="18"/>
      <c r="P483" s="3"/>
      <c r="Q483" s="18"/>
      <c r="R483" s="3"/>
      <c r="S483" s="18"/>
      <c r="T483" s="3"/>
      <c r="U483" s="18"/>
      <c r="V483" s="3"/>
      <c r="W483" s="18"/>
      <c r="X483" s="3"/>
      <c r="Y483" s="18"/>
      <c r="Z483" s="3"/>
      <c r="AA483" s="18"/>
      <c r="AB483" s="3"/>
      <c r="AC483" s="18"/>
      <c r="AD483" s="3"/>
      <c r="AE483" s="18"/>
      <c r="AF483" s="18"/>
      <c r="AG483" s="18"/>
      <c r="AH483" s="3"/>
      <c r="AI483" s="18"/>
      <c r="AJ483" s="3"/>
      <c r="AK483" s="18"/>
      <c r="AL483" s="3"/>
      <c r="AM483" s="18"/>
      <c r="AN483" s="2"/>
      <c r="AO483" s="3"/>
      <c r="AP483" s="3"/>
      <c r="AQ483" s="3"/>
      <c r="AR483" s="3"/>
      <c r="AS483" s="3"/>
      <c r="AT483" s="3"/>
      <c r="AU483" s="3"/>
      <c r="AV483" s="3"/>
      <c r="AW483" s="40"/>
      <c r="AX483" s="41"/>
      <c r="AY483" s="3"/>
      <c r="AZ483" s="3"/>
      <c r="BA483" s="3"/>
      <c r="BB483" s="3"/>
      <c r="BC483" s="19"/>
      <c r="BD483" s="3"/>
      <c r="BE483" s="3"/>
      <c r="BF483" s="3"/>
      <c r="BG483" s="3"/>
      <c r="BH483" s="3"/>
      <c r="BI483" s="3"/>
      <c r="BJ483" s="3"/>
      <c r="BK483" s="19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1"/>
      <c r="CP483" s="21"/>
    </row>
    <row r="484" spans="1:94" s="20" customFormat="1" ht="23.25">
      <c r="A484" s="3"/>
      <c r="B484" s="3"/>
      <c r="C484" s="46" t="s">
        <v>389</v>
      </c>
      <c r="D484" s="30" t="s">
        <v>431</v>
      </c>
      <c r="E484" s="5"/>
      <c r="F484" s="3"/>
      <c r="G484" s="3"/>
      <c r="H484" s="3"/>
      <c r="I484" s="3"/>
      <c r="J484" s="3"/>
      <c r="K484" s="18"/>
      <c r="L484" s="3"/>
      <c r="M484" s="18"/>
      <c r="N484" s="3"/>
      <c r="O484" s="18"/>
      <c r="P484" s="3"/>
      <c r="Q484" s="18"/>
      <c r="R484" s="3"/>
      <c r="S484" s="18"/>
      <c r="T484" s="3"/>
      <c r="U484" s="18"/>
      <c r="V484" s="3"/>
      <c r="W484" s="18"/>
      <c r="X484" s="3"/>
      <c r="Y484" s="18"/>
      <c r="Z484" s="3"/>
      <c r="AA484" s="18"/>
      <c r="AB484" s="3"/>
      <c r="AC484" s="18"/>
      <c r="AD484" s="3"/>
      <c r="AE484" s="18"/>
      <c r="AF484" s="18"/>
      <c r="AG484" s="18"/>
      <c r="AH484" s="3"/>
      <c r="AI484" s="18"/>
      <c r="AJ484" s="3"/>
      <c r="AK484" s="18"/>
      <c r="AL484" s="3"/>
      <c r="AM484" s="18"/>
      <c r="AN484" s="2"/>
      <c r="AO484" s="3"/>
      <c r="AP484" s="3"/>
      <c r="AQ484" s="3"/>
      <c r="AR484" s="3"/>
      <c r="AS484" s="3"/>
      <c r="AT484" s="3"/>
      <c r="AU484" s="3"/>
      <c r="AV484" s="3"/>
      <c r="AW484" s="40"/>
      <c r="AX484" s="41"/>
      <c r="AY484" s="3"/>
      <c r="AZ484" s="3"/>
      <c r="BA484" s="3"/>
      <c r="BB484" s="3"/>
      <c r="BC484" s="19"/>
      <c r="BD484" s="3"/>
      <c r="BE484" s="3"/>
      <c r="BF484" s="3"/>
      <c r="BG484" s="3"/>
      <c r="BH484" s="3"/>
      <c r="BI484" s="3"/>
      <c r="BJ484" s="3"/>
      <c r="BK484" s="19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1"/>
      <c r="CP484" s="21"/>
    </row>
    <row r="485" spans="1:94" s="20" customFormat="1" ht="23.25">
      <c r="A485" s="3"/>
      <c r="B485" s="3"/>
      <c r="C485" s="46"/>
      <c r="D485" s="30"/>
      <c r="E485" s="5"/>
      <c r="F485" s="3"/>
      <c r="G485" s="3"/>
      <c r="H485" s="3"/>
      <c r="I485" s="3"/>
      <c r="J485" s="3"/>
      <c r="K485" s="18"/>
      <c r="L485" s="3"/>
      <c r="M485" s="18"/>
      <c r="N485" s="3"/>
      <c r="O485" s="18"/>
      <c r="P485" s="3"/>
      <c r="Q485" s="18"/>
      <c r="R485" s="3"/>
      <c r="S485" s="18"/>
      <c r="T485" s="3"/>
      <c r="U485" s="18"/>
      <c r="V485" s="3"/>
      <c r="W485" s="18"/>
      <c r="X485" s="3"/>
      <c r="Y485" s="18"/>
      <c r="Z485" s="3"/>
      <c r="AA485" s="18"/>
      <c r="AB485" s="3"/>
      <c r="AC485" s="18"/>
      <c r="AD485" s="3"/>
      <c r="AE485" s="18"/>
      <c r="AF485" s="18"/>
      <c r="AG485" s="18"/>
      <c r="AH485" s="3"/>
      <c r="AI485" s="18"/>
      <c r="AJ485" s="3"/>
      <c r="AK485" s="18"/>
      <c r="AL485" s="3"/>
      <c r="AM485" s="18"/>
      <c r="AN485" s="2"/>
      <c r="AO485" s="3"/>
      <c r="AP485" s="3"/>
      <c r="AQ485" s="3"/>
      <c r="AR485" s="3"/>
      <c r="AS485" s="3"/>
      <c r="AT485" s="3"/>
      <c r="AU485" s="3"/>
      <c r="AV485" s="3"/>
      <c r="AW485" s="40"/>
      <c r="AX485" s="41"/>
      <c r="AY485" s="3"/>
      <c r="AZ485" s="3"/>
      <c r="BA485" s="3"/>
      <c r="BB485" s="3"/>
      <c r="BC485" s="19"/>
      <c r="BD485" s="3"/>
      <c r="BE485" s="3"/>
      <c r="BF485" s="3"/>
      <c r="BG485" s="3"/>
      <c r="BH485" s="3"/>
      <c r="BI485" s="3"/>
      <c r="BJ485" s="3"/>
      <c r="BK485" s="19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1"/>
      <c r="CP485" s="21"/>
    </row>
    <row r="486" spans="1:96" s="21" customFormat="1" ht="23.25">
      <c r="A486" s="3">
        <v>155</v>
      </c>
      <c r="B486" s="3">
        <v>40010089</v>
      </c>
      <c r="C486" s="5" t="s">
        <v>246</v>
      </c>
      <c r="D486" s="5" t="s">
        <v>159</v>
      </c>
      <c r="E486" s="5" t="s">
        <v>139</v>
      </c>
      <c r="F486" s="3">
        <v>3</v>
      </c>
      <c r="G486" s="3">
        <v>10</v>
      </c>
      <c r="H486" s="3">
        <v>2</v>
      </c>
      <c r="I486" s="3" t="s">
        <v>4</v>
      </c>
      <c r="J486" s="3"/>
      <c r="K486" s="18">
        <f>IF(J486=0,0,IF(J486&lt;10,1,IF(MOD(J486,30)&lt;10,ROUNDDOWN(J486/30,0),ROUNDUP(J486/30,0))))</f>
        <v>0</v>
      </c>
      <c r="L486" s="3"/>
      <c r="M486" s="18">
        <f>IF(L486=0,0,IF(L486&lt;10,1,IF(MOD(L486,30)&lt;10,ROUNDDOWN(L486/30,0),ROUNDUP(L486/30,0))))</f>
        <v>0</v>
      </c>
      <c r="N486" s="3"/>
      <c r="O486" s="18">
        <f>IF(N486=0,0,IF(N486&lt;10,1,IF(MOD(N486,30)&lt;10,ROUNDDOWN(N486/30,0),ROUNDUP(N486/30,0))))</f>
        <v>0</v>
      </c>
      <c r="P486" s="3"/>
      <c r="Q486" s="18">
        <f>IF(P486=0,0,IF(P486&lt;10,1,IF(MOD(P486,40)&lt;10,ROUNDDOWN(P486/40,0),ROUNDUP(P486/40,0))))</f>
        <v>0</v>
      </c>
      <c r="R486" s="3"/>
      <c r="S486" s="18">
        <f>IF(R486=0,0,IF(R486&lt;10,1,IF(MOD(R486,40)&lt;10,ROUNDDOWN(R486/40,0),ROUNDUP(R486/40,0))))</f>
        <v>0</v>
      </c>
      <c r="T486" s="3"/>
      <c r="U486" s="18">
        <f>IF(T486=0,0,IF(T486&lt;10,1,IF(MOD(T486,40)&lt;10,ROUNDDOWN(T486/40,0),ROUNDUP(T486/40,0))))</f>
        <v>0</v>
      </c>
      <c r="V486" s="3"/>
      <c r="W486" s="18">
        <f>IF(V486=0,0,IF(V486&lt;10,1,IF(MOD(V486,40)&lt;10,ROUNDDOWN(V486/40,0),ROUNDUP(V486/40,0))))</f>
        <v>0</v>
      </c>
      <c r="X486" s="3"/>
      <c r="Y486" s="18">
        <f>IF(X486=0,0,IF(X486&lt;10,1,IF(MOD(X486,40)&lt;10,ROUNDDOWN(X486/40,0),ROUNDUP(X486/40,0))))</f>
        <v>0</v>
      </c>
      <c r="Z486" s="3"/>
      <c r="AA486" s="18">
        <f>IF(Z486=0,0,IF(Z486&lt;10,1,IF(MOD(Z486,40)&lt;10,ROUNDDOWN(Z486/40,0),ROUNDUP(Z486/40,0))))</f>
        <v>0</v>
      </c>
      <c r="AB486" s="3"/>
      <c r="AC486" s="18">
        <f>IF(AB486=0,0,IF(AB486&lt;10,1,IF(MOD(AB486,40)&lt;10,ROUNDDOWN(AB486/40,0),ROUNDUP(AB486/40,0))))</f>
        <v>0</v>
      </c>
      <c r="AD486" s="3"/>
      <c r="AE486" s="18">
        <f>IF(AD486=0,0,IF(AD486&lt;10,1,IF(MOD(AD486,40)&lt;10,ROUNDDOWN(AD486/40,0),ROUNDUP(AD486/40,0))))</f>
        <v>0</v>
      </c>
      <c r="AF486" s="18"/>
      <c r="AG486" s="18">
        <f>IF(AF486=0,0,IF(AF486&lt;10,1,IF(MOD(AF486,40)&lt;10,ROUNDDOWN(AF486/40,0),ROUNDUP(AF486/40,0))))</f>
        <v>0</v>
      </c>
      <c r="AH486" s="3"/>
      <c r="AI486" s="18">
        <f>IF(AH486=0,0,IF(AH486&lt;10,1,IF(MOD(AH486,40)&lt;10,ROUNDDOWN(AH486/40,0),ROUNDUP(AH486/40,0))))</f>
        <v>0</v>
      </c>
      <c r="AJ486" s="3"/>
      <c r="AK486" s="18">
        <f>IF(AJ486=0,0,IF(AJ486&lt;10,1,IF(MOD(AJ486,40)&lt;10,ROUNDDOWN(AJ486/40,0),ROUNDUP(AJ486/40,0))))</f>
        <v>0</v>
      </c>
      <c r="AL486" s="3"/>
      <c r="AM486" s="18">
        <f>IF(AL486=0,0,IF(AL486&lt;10,1,IF(MOD(AL486,40)&lt;10,ROUNDDOWN(AL486/40,0),ROUNDUP(AL486/40,0))))</f>
        <v>0</v>
      </c>
      <c r="AN486" s="3">
        <f>SUM(J486+L486+N486+P486+R486+T486+V486+X486+Z486+AB486+AD486+AF486+AH486+AJ486+AL486)</f>
        <v>0</v>
      </c>
      <c r="AO486" s="3">
        <f>SUM(K486+M486+O486+Q486+S486+U486+W486+Y486+AA486+AC486+AE486+AG486+AI486+AK486+AM486)</f>
        <v>0</v>
      </c>
      <c r="AP486" s="3">
        <v>1</v>
      </c>
      <c r="AQ486" s="3">
        <v>1</v>
      </c>
      <c r="AR486" s="3">
        <f>SUM(AP486:AQ486)</f>
        <v>2</v>
      </c>
      <c r="AS486" s="3">
        <v>0</v>
      </c>
      <c r="AT486" s="3">
        <v>1</v>
      </c>
      <c r="AU486" s="3">
        <v>1</v>
      </c>
      <c r="AV486" s="3">
        <v>0</v>
      </c>
      <c r="AW486" s="40">
        <f>IF(AN486&lt;=0,0,IF(AN486&lt;=359,1,IF(AN486&lt;=719,2,IF(AN486&lt;=1079,3,IF(AN486&lt;=1679,4,IF(AN486&lt;=1680,5,IF(AN486&lt;=1680,1,5)))))))</f>
        <v>0</v>
      </c>
      <c r="AX486" s="41">
        <f>IF(AN486&gt;120,ROUND(((((K486+M486+O486)*30)+(J486+L486+N486))/50+(((Q486+S486+U486+W486+Y486+AA486)*40)+(P486+R486+T486+V486+X486+Z486))/50+(AC486+AE486+AG486+AI486+AK486+AM486)*2),0),IF((J486+L486+N486+P486+R486+T486+V486+X486+Z486)&lt;=0,0,IF((J486+L486+N486+P486+R486+T486+V486+X486+Z486)&lt;=20,1,IF((J486+L486+N486+P486+R486+T486+V486+X486+Z486)&lt;=40,2,IF((J486+L486+N486+P486+R486+T486+V486+X486+Z486)&lt;=60,3,IF((J486+L486+N486+P486+R486+T486+V486+X486+Z486)&lt;=80,4,IF((J486+L486+N486+P486+R486+T486+V486+X486+Z486)&lt;=100,5,IF((J486+L486+N486+P486+R486+T486+V486+X486+Z486)&lt;=120,6,0)))))))+((AC486+AE486+AG486+AI486+AK486+AM486)*2))</f>
        <v>0</v>
      </c>
      <c r="AY486" s="3">
        <f>SUM(AW486:AX486)</f>
        <v>0</v>
      </c>
      <c r="AZ486" s="3">
        <f>SUM(AP486)-AW486</f>
        <v>1</v>
      </c>
      <c r="BA486" s="3">
        <f>SUM(AQ486)-AX486</f>
        <v>1</v>
      </c>
      <c r="BB486" s="3">
        <f>SUM(AR486)-AY486</f>
        <v>2</v>
      </c>
      <c r="BC486" s="19" t="e">
        <f>SUM(BB486)/AY486*100</f>
        <v>#DIV/0!</v>
      </c>
      <c r="BD486" s="3"/>
      <c r="BE486" s="3"/>
      <c r="BF486" s="3"/>
      <c r="BG486" s="3"/>
      <c r="BH486" s="3"/>
      <c r="BI486" s="3"/>
      <c r="BJ486" s="3">
        <f>BB486+BE486+BF486+BG486+BH486+BI486-BD486</f>
        <v>2</v>
      </c>
      <c r="BK486" s="19" t="e">
        <f>SUM(BJ486)/AY486*100</f>
        <v>#DIV/0!</v>
      </c>
      <c r="BL486" s="20"/>
      <c r="CQ486" s="20"/>
      <c r="CR486" s="20"/>
    </row>
    <row r="487" spans="1:96" s="21" customFormat="1" ht="23.25">
      <c r="A487" s="3"/>
      <c r="B487" s="3"/>
      <c r="C487" s="5" t="s">
        <v>9</v>
      </c>
      <c r="D487" s="5"/>
      <c r="E487" s="5"/>
      <c r="F487" s="3"/>
      <c r="G487" s="3"/>
      <c r="H487" s="3"/>
      <c r="I487" s="3"/>
      <c r="J487" s="3"/>
      <c r="K487" s="18"/>
      <c r="L487" s="3"/>
      <c r="M487" s="18"/>
      <c r="N487" s="3"/>
      <c r="O487" s="18"/>
      <c r="P487" s="3"/>
      <c r="Q487" s="18"/>
      <c r="R487" s="3"/>
      <c r="S487" s="18"/>
      <c r="T487" s="3"/>
      <c r="U487" s="18"/>
      <c r="V487" s="3"/>
      <c r="W487" s="18"/>
      <c r="X487" s="3"/>
      <c r="Y487" s="18"/>
      <c r="Z487" s="3"/>
      <c r="AA487" s="18"/>
      <c r="AB487" s="3"/>
      <c r="AC487" s="18"/>
      <c r="AD487" s="3"/>
      <c r="AE487" s="18"/>
      <c r="AF487" s="18"/>
      <c r="AG487" s="18"/>
      <c r="AH487" s="3"/>
      <c r="AI487" s="18"/>
      <c r="AJ487" s="3"/>
      <c r="AK487" s="18"/>
      <c r="AL487" s="3"/>
      <c r="AM487" s="18"/>
      <c r="AN487" s="3"/>
      <c r="AO487" s="3"/>
      <c r="AP487" s="3"/>
      <c r="AQ487" s="3"/>
      <c r="AR487" s="3"/>
      <c r="AS487" s="3"/>
      <c r="AT487" s="3"/>
      <c r="AU487" s="3"/>
      <c r="AV487" s="3"/>
      <c r="AW487" s="40"/>
      <c r="AX487" s="41"/>
      <c r="AY487" s="3"/>
      <c r="AZ487" s="3"/>
      <c r="BA487" s="3"/>
      <c r="BB487" s="3"/>
      <c r="BC487" s="19"/>
      <c r="BD487" s="3"/>
      <c r="BE487" s="3"/>
      <c r="BF487" s="3"/>
      <c r="BG487" s="3"/>
      <c r="BH487" s="3"/>
      <c r="BI487" s="3"/>
      <c r="BJ487" s="3"/>
      <c r="BK487" s="19"/>
      <c r="BL487" s="20"/>
      <c r="CQ487" s="20"/>
      <c r="CR487" s="20"/>
    </row>
    <row r="488" spans="1:96" s="21" customFormat="1" ht="23.25">
      <c r="A488" s="3">
        <v>156</v>
      </c>
      <c r="B488" s="3">
        <v>40010095</v>
      </c>
      <c r="C488" s="5" t="s">
        <v>245</v>
      </c>
      <c r="D488" s="5" t="s">
        <v>159</v>
      </c>
      <c r="E488" s="5" t="s">
        <v>139</v>
      </c>
      <c r="F488" s="3">
        <v>3</v>
      </c>
      <c r="G488" s="3">
        <v>12</v>
      </c>
      <c r="H488" s="3">
        <v>2</v>
      </c>
      <c r="I488" s="3" t="s">
        <v>4</v>
      </c>
      <c r="J488" s="3"/>
      <c r="K488" s="18">
        <f>IF(J488=0,0,IF(J488&lt;10,1,IF(MOD(J488,30)&lt;10,ROUNDDOWN(J488/30,0),ROUNDUP(J488/30,0))))</f>
        <v>0</v>
      </c>
      <c r="L488" s="3"/>
      <c r="M488" s="18">
        <f>IF(L488=0,0,IF(L488&lt;10,1,IF(MOD(L488,30)&lt;10,ROUNDDOWN(L488/30,0),ROUNDUP(L488/30,0))))</f>
        <v>0</v>
      </c>
      <c r="N488" s="3"/>
      <c r="O488" s="18">
        <f>IF(N488=0,0,IF(N488&lt;10,1,IF(MOD(N488,30)&lt;10,ROUNDDOWN(N488/30,0),ROUNDUP(N488/30,0))))</f>
        <v>0</v>
      </c>
      <c r="P488" s="3"/>
      <c r="Q488" s="18">
        <f>IF(P488=0,0,IF(P488&lt;10,1,IF(MOD(P488,40)&lt;10,ROUNDDOWN(P488/40,0),ROUNDUP(P488/40,0))))</f>
        <v>0</v>
      </c>
      <c r="R488" s="3"/>
      <c r="S488" s="18">
        <f>IF(R488=0,0,IF(R488&lt;10,1,IF(MOD(R488,40)&lt;10,ROUNDDOWN(R488/40,0),ROUNDUP(R488/40,0))))</f>
        <v>0</v>
      </c>
      <c r="T488" s="3"/>
      <c r="U488" s="18">
        <f>IF(T488=0,0,IF(T488&lt;10,1,IF(MOD(T488,40)&lt;10,ROUNDDOWN(T488/40,0),ROUNDUP(T488/40,0))))</f>
        <v>0</v>
      </c>
      <c r="V488" s="3"/>
      <c r="W488" s="18">
        <f>IF(V488=0,0,IF(V488&lt;10,1,IF(MOD(V488,40)&lt;10,ROUNDDOWN(V488/40,0),ROUNDUP(V488/40,0))))</f>
        <v>0</v>
      </c>
      <c r="X488" s="3"/>
      <c r="Y488" s="18">
        <f>IF(X488=0,0,IF(X488&lt;10,1,IF(MOD(X488,40)&lt;10,ROUNDDOWN(X488/40,0),ROUNDUP(X488/40,0))))</f>
        <v>0</v>
      </c>
      <c r="Z488" s="3"/>
      <c r="AA488" s="18">
        <f>IF(Z488=0,0,IF(Z488&lt;10,1,IF(MOD(Z488,40)&lt;10,ROUNDDOWN(Z488/40,0),ROUNDUP(Z488/40,0))))</f>
        <v>0</v>
      </c>
      <c r="AB488" s="3"/>
      <c r="AC488" s="18">
        <f>IF(AB488=0,0,IF(AB488&lt;10,1,IF(MOD(AB488,40)&lt;10,ROUNDDOWN(AB488/40,0),ROUNDUP(AB488/40,0))))</f>
        <v>0</v>
      </c>
      <c r="AD488" s="3"/>
      <c r="AE488" s="18">
        <f>IF(AD488=0,0,IF(AD488&lt;10,1,IF(MOD(AD488,40)&lt;10,ROUNDDOWN(AD488/40,0),ROUNDUP(AD488/40,0))))</f>
        <v>0</v>
      </c>
      <c r="AF488" s="18"/>
      <c r="AG488" s="18">
        <f>IF(AF488=0,0,IF(AF488&lt;10,1,IF(MOD(AF488,40)&lt;10,ROUNDDOWN(AF488/40,0),ROUNDUP(AF488/40,0))))</f>
        <v>0</v>
      </c>
      <c r="AH488" s="3"/>
      <c r="AI488" s="18">
        <f>IF(AH488=0,0,IF(AH488&lt;10,1,IF(MOD(AH488,40)&lt;10,ROUNDDOWN(AH488/40,0),ROUNDUP(AH488/40,0))))</f>
        <v>0</v>
      </c>
      <c r="AJ488" s="3"/>
      <c r="AK488" s="18">
        <f>IF(AJ488=0,0,IF(AJ488&lt;10,1,IF(MOD(AJ488,40)&lt;10,ROUNDDOWN(AJ488/40,0),ROUNDUP(AJ488/40,0))))</f>
        <v>0</v>
      </c>
      <c r="AL488" s="3"/>
      <c r="AM488" s="18">
        <f>IF(AL488=0,0,IF(AL488&lt;10,1,IF(MOD(AL488,40)&lt;10,ROUNDDOWN(AL488/40,0),ROUNDUP(AL488/40,0))))</f>
        <v>0</v>
      </c>
      <c r="AN488" s="3">
        <f>SUM(J488+L488+N488+P488+R488+T488+V488+X488+Z488+AB488+AD488+AF488+AH488+AJ488+AL488)</f>
        <v>0</v>
      </c>
      <c r="AO488" s="3">
        <f>SUM(K488+M488+O488+Q488+S488+U488+W488+Y488+AA488+AC488+AE488+AG488+AI488+AK488+AM488)</f>
        <v>0</v>
      </c>
      <c r="AP488" s="3">
        <v>1</v>
      </c>
      <c r="AQ488" s="3">
        <v>1</v>
      </c>
      <c r="AR488" s="3">
        <f>SUM(AP488:AQ488)</f>
        <v>2</v>
      </c>
      <c r="AS488" s="3">
        <v>0</v>
      </c>
      <c r="AT488" s="3">
        <v>1</v>
      </c>
      <c r="AU488" s="3">
        <v>1</v>
      </c>
      <c r="AV488" s="3">
        <v>0</v>
      </c>
      <c r="AW488" s="40">
        <f>IF(AN488&lt;=0,0,IF(AN488&lt;=359,1,IF(AN488&lt;=719,2,IF(AN488&lt;=1079,3,IF(AN488&lt;=1679,4,IF(AN488&lt;=1680,5,IF(AN488&lt;=1680,1,5)))))))</f>
        <v>0</v>
      </c>
      <c r="AX488" s="41">
        <f>IF(AN488&gt;120,ROUND(((((K488+M488+O488)*30)+(J488+L488+N488))/50+(((Q488+S488+U488+W488+Y488+AA488)*40)+(P488+R488+T488+V488+X488+Z488))/50+(AC488+AE488+AG488+AI488+AK488+AM488)*2),0),IF((J488+L488+N488+P488+R488+T488+V488+X488+Z488)&lt;=0,0,IF((J488+L488+N488+P488+R488+T488+V488+X488+Z488)&lt;=20,1,IF((J488+L488+N488+P488+R488+T488+V488+X488+Z488)&lt;=40,2,IF((J488+L488+N488+P488+R488+T488+V488+X488+Z488)&lt;=60,3,IF((J488+L488+N488+P488+R488+T488+V488+X488+Z488)&lt;=80,4,IF((J488+L488+N488+P488+R488+T488+V488+X488+Z488)&lt;=100,5,IF((J488+L488+N488+P488+R488+T488+V488+X488+Z488)&lt;=120,6,0)))))))+((AC488+AE488+AG488+AI488+AK488+AM488)*2))</f>
        <v>0</v>
      </c>
      <c r="AY488" s="3">
        <f>SUM(AW488:AX488)</f>
        <v>0</v>
      </c>
      <c r="AZ488" s="3">
        <f>SUM(AP488)-AW488</f>
        <v>1</v>
      </c>
      <c r="BA488" s="3">
        <f>SUM(AQ488)-AX488</f>
        <v>1</v>
      </c>
      <c r="BB488" s="3">
        <f>SUM(AR488)-AY488</f>
        <v>2</v>
      </c>
      <c r="BC488" s="19" t="e">
        <f>SUM(BB488)/AY488*100</f>
        <v>#DIV/0!</v>
      </c>
      <c r="BD488" s="3"/>
      <c r="BE488" s="3"/>
      <c r="BF488" s="3"/>
      <c r="BG488" s="3"/>
      <c r="BH488" s="3"/>
      <c r="BI488" s="3"/>
      <c r="BJ488" s="3">
        <f>BB488+BE488+BF488+BG488+BH488+BI488-BD488</f>
        <v>2</v>
      </c>
      <c r="BK488" s="19" t="e">
        <f>SUM(BJ488)/AY488*100</f>
        <v>#DIV/0!</v>
      </c>
      <c r="BL488" s="20"/>
      <c r="CQ488" s="20"/>
      <c r="CR488" s="20"/>
    </row>
    <row r="489" spans="1:96" s="21" customFormat="1" ht="23.25">
      <c r="A489" s="3"/>
      <c r="B489" s="3"/>
      <c r="C489" s="5" t="s">
        <v>9</v>
      </c>
      <c r="D489" s="5"/>
      <c r="E489" s="5"/>
      <c r="F489" s="3"/>
      <c r="G489" s="3"/>
      <c r="H489" s="3"/>
      <c r="I489" s="3"/>
      <c r="J489" s="3"/>
      <c r="K489" s="18"/>
      <c r="L489" s="3"/>
      <c r="M489" s="18"/>
      <c r="N489" s="3"/>
      <c r="O489" s="18"/>
      <c r="P489" s="3"/>
      <c r="Q489" s="18"/>
      <c r="R489" s="3"/>
      <c r="S489" s="18"/>
      <c r="T489" s="3"/>
      <c r="U489" s="18"/>
      <c r="V489" s="3"/>
      <c r="W489" s="18"/>
      <c r="X489" s="3"/>
      <c r="Y489" s="18"/>
      <c r="Z489" s="3"/>
      <c r="AA489" s="18"/>
      <c r="AB489" s="3"/>
      <c r="AC489" s="18"/>
      <c r="AD489" s="3"/>
      <c r="AE489" s="18"/>
      <c r="AF489" s="18"/>
      <c r="AG489" s="18"/>
      <c r="AH489" s="3"/>
      <c r="AI489" s="18"/>
      <c r="AJ489" s="3"/>
      <c r="AK489" s="18"/>
      <c r="AL489" s="3"/>
      <c r="AM489" s="18"/>
      <c r="AN489" s="3"/>
      <c r="AO489" s="3"/>
      <c r="AP489" s="3"/>
      <c r="AQ489" s="3"/>
      <c r="AR489" s="3"/>
      <c r="AS489" s="3"/>
      <c r="AT489" s="3"/>
      <c r="AU489" s="3"/>
      <c r="AV489" s="3"/>
      <c r="AW489" s="40"/>
      <c r="AX489" s="41"/>
      <c r="AY489" s="3"/>
      <c r="AZ489" s="3"/>
      <c r="BA489" s="3"/>
      <c r="BB489" s="3"/>
      <c r="BC489" s="19"/>
      <c r="BD489" s="3"/>
      <c r="BE489" s="3"/>
      <c r="BF489" s="3"/>
      <c r="BG489" s="3"/>
      <c r="BH489" s="3"/>
      <c r="BI489" s="3"/>
      <c r="BJ489" s="3"/>
      <c r="BK489" s="19"/>
      <c r="BL489" s="20"/>
      <c r="CQ489" s="20"/>
      <c r="CR489" s="20"/>
    </row>
    <row r="490" spans="1:94" s="20" customFormat="1" ht="23.25">
      <c r="A490" s="3">
        <v>157</v>
      </c>
      <c r="B490" s="3"/>
      <c r="C490" s="5" t="s">
        <v>257</v>
      </c>
      <c r="D490" s="5" t="s">
        <v>234</v>
      </c>
      <c r="E490" s="5" t="s">
        <v>139</v>
      </c>
      <c r="F490" s="3"/>
      <c r="G490" s="3"/>
      <c r="H490" s="3">
        <v>4</v>
      </c>
      <c r="I490" s="3" t="s">
        <v>4</v>
      </c>
      <c r="J490" s="3"/>
      <c r="K490" s="18">
        <f>IF(J490=0,0,IF(J490&lt;10,1,IF(MOD(J490,30)&lt;10,ROUNDDOWN(J490/30,0),ROUNDUP(J490/30,0))))</f>
        <v>0</v>
      </c>
      <c r="L490" s="3"/>
      <c r="M490" s="18">
        <f>IF(L490=0,0,IF(L490&lt;10,1,IF(MOD(L490,30)&lt;10,ROUNDDOWN(L490/30,0),ROUNDUP(L490/30,0))))</f>
        <v>0</v>
      </c>
      <c r="N490" s="3"/>
      <c r="O490" s="18">
        <f>IF(N490=0,0,IF(N490&lt;10,1,IF(MOD(N490,30)&lt;10,ROUNDDOWN(N490/30,0),ROUNDUP(N490/30,0))))</f>
        <v>0</v>
      </c>
      <c r="P490" s="3"/>
      <c r="Q490" s="18">
        <f>IF(P490=0,0,IF(P490&lt;10,1,IF(MOD(P490,40)&lt;10,ROUNDDOWN(P490/40,0),ROUNDUP(P490/40,0))))</f>
        <v>0</v>
      </c>
      <c r="R490" s="3"/>
      <c r="S490" s="18">
        <f>IF(R490=0,0,IF(R490&lt;10,1,IF(MOD(R490,40)&lt;10,ROUNDDOWN(R490/40,0),ROUNDUP(R490/40,0))))</f>
        <v>0</v>
      </c>
      <c r="T490" s="3"/>
      <c r="U490" s="18">
        <f>IF(T490=0,0,IF(T490&lt;10,1,IF(MOD(T490,40)&lt;10,ROUNDDOWN(T490/40,0),ROUNDUP(T490/40,0))))</f>
        <v>0</v>
      </c>
      <c r="V490" s="3"/>
      <c r="W490" s="18">
        <f>IF(V490=0,0,IF(V490&lt;10,1,IF(MOD(V490,40)&lt;10,ROUNDDOWN(V490/40,0),ROUNDUP(V490/40,0))))</f>
        <v>0</v>
      </c>
      <c r="X490" s="3"/>
      <c r="Y490" s="18">
        <f>IF(X490=0,0,IF(X490&lt;10,1,IF(MOD(X490,40)&lt;10,ROUNDDOWN(X490/40,0),ROUNDUP(X490/40,0))))</f>
        <v>0</v>
      </c>
      <c r="Z490" s="3"/>
      <c r="AA490" s="18">
        <f>IF(Z490=0,0,IF(Z490&lt;10,1,IF(MOD(Z490,40)&lt;10,ROUNDDOWN(Z490/40,0),ROUNDUP(Z490/40,0))))</f>
        <v>0</v>
      </c>
      <c r="AB490" s="3"/>
      <c r="AC490" s="18">
        <f>IF(AB490=0,0,IF(AB490&lt;10,1,IF(MOD(AB490,40)&lt;10,ROUNDDOWN(AB490/40,0),ROUNDUP(AB490/40,0))))</f>
        <v>0</v>
      </c>
      <c r="AD490" s="3"/>
      <c r="AE490" s="18">
        <f>IF(AD490=0,0,IF(AD490&lt;10,1,IF(MOD(AD490,40)&lt;10,ROUNDDOWN(AD490/40,0),ROUNDUP(AD490/40,0))))</f>
        <v>0</v>
      </c>
      <c r="AF490" s="18"/>
      <c r="AG490" s="18">
        <f>IF(AF490=0,0,IF(AF490&lt;10,1,IF(MOD(AF490,40)&lt;10,ROUNDDOWN(AF490/40,0),ROUNDUP(AF490/40,0))))</f>
        <v>0</v>
      </c>
      <c r="AH490" s="3"/>
      <c r="AI490" s="18">
        <f>IF(AH490=0,0,IF(AH490&lt;10,1,IF(MOD(AH490,40)&lt;10,ROUNDDOWN(AH490/40,0),ROUNDUP(AH490/40,0))))</f>
        <v>0</v>
      </c>
      <c r="AJ490" s="3"/>
      <c r="AK490" s="18">
        <f>IF(AJ490=0,0,IF(AJ490&lt;10,1,IF(MOD(AJ490,40)&lt;10,ROUNDDOWN(AJ490/40,0),ROUNDUP(AJ490/40,0))))</f>
        <v>0</v>
      </c>
      <c r="AL490" s="3"/>
      <c r="AM490" s="18">
        <f>IF(AL490=0,0,IF(AL490&lt;10,1,IF(MOD(AL490,40)&lt;10,ROUNDDOWN(AL490/40,0),ROUNDUP(AL490/40,0))))</f>
        <v>0</v>
      </c>
      <c r="AN490" s="3">
        <f>SUM(J490+L490+N490+P490+R490+T490+V490+X490+Z490+AB490+AD490+AF490+AH490+AJ490+AL490)</f>
        <v>0</v>
      </c>
      <c r="AO490" s="3">
        <f>SUM(K490+M490+O490+Q490+S490+U490+W490+Y490+AA490+AC490+AE490+AG490+AI490+AK490+AM490)</f>
        <v>0</v>
      </c>
      <c r="AP490" s="3">
        <v>1</v>
      </c>
      <c r="AQ490" s="3">
        <v>0</v>
      </c>
      <c r="AR490" s="3">
        <f>SUM(AP490:AQ490)</f>
        <v>1</v>
      </c>
      <c r="AS490" s="3">
        <v>0</v>
      </c>
      <c r="AT490" s="3">
        <v>1</v>
      </c>
      <c r="AU490" s="3">
        <v>0</v>
      </c>
      <c r="AV490" s="3">
        <v>0</v>
      </c>
      <c r="AW490" s="40">
        <f>IF(AN490&lt;=0,0,IF(AN490&lt;=359,1,IF(AN490&lt;=719,2,IF(AN490&lt;=1079,3,IF(AN490&lt;=1679,4,IF(AN490&lt;=1680,5,IF(AN490&lt;=1680,1,5)))))))</f>
        <v>0</v>
      </c>
      <c r="AX490" s="41">
        <f>IF(AN490&gt;120,ROUND(((((K490+M490+O490)*30)+(J490+L490+N490))/50+(((Q490+S490+U490+W490+Y490+AA490)*40)+(P490+R490+T490+V490+X490+Z490))/50+(AC490+AE490+AG490+AI490+AK490+AM490)*2),0),IF((J490+L490+N490+P490+R490+T490+V490+X490+Z490)&lt;=0,0,IF((J490+L490+N490+P490+R490+T490+V490+X490+Z490)&lt;=20,1,IF((J490+L490+N490+P490+R490+T490+V490+X490+Z490)&lt;=40,2,IF((J490+L490+N490+P490+R490+T490+V490+X490+Z490)&lt;=60,3,IF((J490+L490+N490+P490+R490+T490+V490+X490+Z490)&lt;=80,4,IF((J490+L490+N490+P490+R490+T490+V490+X490+Z490)&lt;=100,5,IF((J490+L490+N490+P490+R490+T490+V490+X490+Z490)&lt;=120,6,0)))))))+((AC490+AE490+AG490+AI490+AK490+AM490)*2))</f>
        <v>0</v>
      </c>
      <c r="AY490" s="3">
        <f>SUM(AW490:AX490)</f>
        <v>0</v>
      </c>
      <c r="AZ490" s="3">
        <f aca="true" t="shared" si="0" ref="AZ490:BB491">SUM(AP490)-AW490</f>
        <v>1</v>
      </c>
      <c r="BA490" s="3">
        <f t="shared" si="0"/>
        <v>0</v>
      </c>
      <c r="BB490" s="3">
        <f t="shared" si="0"/>
        <v>1</v>
      </c>
      <c r="BC490" s="19" t="e">
        <f>SUM(BB490)/AY490*100</f>
        <v>#DIV/0!</v>
      </c>
      <c r="BD490" s="3"/>
      <c r="BE490" s="3"/>
      <c r="BF490" s="3"/>
      <c r="BG490" s="3"/>
      <c r="BH490" s="3"/>
      <c r="BI490" s="3"/>
      <c r="BJ490" s="3">
        <f>BB490+BE490+BF490+BG490+BH490+BI490-BD490</f>
        <v>1</v>
      </c>
      <c r="BK490" s="19" t="e">
        <f>SUM(BJ490)/AY490*100</f>
        <v>#DIV/0!</v>
      </c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1"/>
      <c r="CP490" s="21"/>
    </row>
    <row r="491" spans="1:94" s="20" customFormat="1" ht="23.25">
      <c r="A491" s="28">
        <v>158</v>
      </c>
      <c r="B491" s="28"/>
      <c r="C491" s="32" t="s">
        <v>258</v>
      </c>
      <c r="D491" s="32" t="s">
        <v>234</v>
      </c>
      <c r="E491" s="32" t="s">
        <v>139</v>
      </c>
      <c r="F491" s="28"/>
      <c r="G491" s="28"/>
      <c r="H491" s="28">
        <v>4</v>
      </c>
      <c r="I491" s="28" t="s">
        <v>4</v>
      </c>
      <c r="J491" s="28"/>
      <c r="K491" s="33">
        <f>IF(J491=0,0,IF(J491&lt;10,1,IF(MOD(J491,30)&lt;10,ROUNDDOWN(J491/30,0),ROUNDUP(J491/30,0))))</f>
        <v>0</v>
      </c>
      <c r="L491" s="28"/>
      <c r="M491" s="33">
        <f>IF(L491=0,0,IF(L491&lt;10,1,IF(MOD(L491,30)&lt;10,ROUNDDOWN(L491/30,0),ROUNDUP(L491/30,0))))</f>
        <v>0</v>
      </c>
      <c r="N491" s="28"/>
      <c r="O491" s="33">
        <f>IF(N491=0,0,IF(N491&lt;10,1,IF(MOD(N491,30)&lt;10,ROUNDDOWN(N491/30,0),ROUNDUP(N491/30,0))))</f>
        <v>0</v>
      </c>
      <c r="P491" s="28"/>
      <c r="Q491" s="33">
        <f>IF(P491=0,0,IF(P491&lt;10,1,IF(MOD(P491,40)&lt;10,ROUNDDOWN(P491/40,0),ROUNDUP(P491/40,0))))</f>
        <v>0</v>
      </c>
      <c r="R491" s="28"/>
      <c r="S491" s="33">
        <f>IF(R491=0,0,IF(R491&lt;10,1,IF(MOD(R491,40)&lt;10,ROUNDDOWN(R491/40,0),ROUNDUP(R491/40,0))))</f>
        <v>0</v>
      </c>
      <c r="T491" s="28"/>
      <c r="U491" s="33">
        <f>IF(T491=0,0,IF(T491&lt;10,1,IF(MOD(T491,40)&lt;10,ROUNDDOWN(T491/40,0),ROUNDUP(T491/40,0))))</f>
        <v>0</v>
      </c>
      <c r="V491" s="28"/>
      <c r="W491" s="33">
        <f>IF(V491=0,0,IF(V491&lt;10,1,IF(MOD(V491,40)&lt;10,ROUNDDOWN(V491/40,0),ROUNDUP(V491/40,0))))</f>
        <v>0</v>
      </c>
      <c r="X491" s="28"/>
      <c r="Y491" s="33">
        <f>IF(X491=0,0,IF(X491&lt;10,1,IF(MOD(X491,40)&lt;10,ROUNDDOWN(X491/40,0),ROUNDUP(X491/40,0))))</f>
        <v>0</v>
      </c>
      <c r="Z491" s="28"/>
      <c r="AA491" s="33">
        <f>IF(Z491=0,0,IF(Z491&lt;10,1,IF(MOD(Z491,40)&lt;10,ROUNDDOWN(Z491/40,0),ROUNDUP(Z491/40,0))))</f>
        <v>0</v>
      </c>
      <c r="AB491" s="28"/>
      <c r="AC491" s="33">
        <f>IF(AB491=0,0,IF(AB491&lt;10,1,IF(MOD(AB491,40)&lt;10,ROUNDDOWN(AB491/40,0),ROUNDUP(AB491/40,0))))</f>
        <v>0</v>
      </c>
      <c r="AD491" s="28"/>
      <c r="AE491" s="33">
        <f>IF(AD491=0,0,IF(AD491&lt;10,1,IF(MOD(AD491,40)&lt;10,ROUNDDOWN(AD491/40,0),ROUNDUP(AD491/40,0))))</f>
        <v>0</v>
      </c>
      <c r="AF491" s="33"/>
      <c r="AG491" s="33">
        <f>IF(AF491=0,0,IF(AF491&lt;10,1,IF(MOD(AF491,40)&lt;10,ROUNDDOWN(AF491/40,0),ROUNDUP(AF491/40,0))))</f>
        <v>0</v>
      </c>
      <c r="AH491" s="28"/>
      <c r="AI491" s="33">
        <f>IF(AH491=0,0,IF(AH491&lt;10,1,IF(MOD(AH491,40)&lt;10,ROUNDDOWN(AH491/40,0),ROUNDUP(AH491/40,0))))</f>
        <v>0</v>
      </c>
      <c r="AJ491" s="28"/>
      <c r="AK491" s="33">
        <f>IF(AJ491=0,0,IF(AJ491&lt;10,1,IF(MOD(AJ491,40)&lt;10,ROUNDDOWN(AJ491/40,0),ROUNDUP(AJ491/40,0))))</f>
        <v>0</v>
      </c>
      <c r="AL491" s="28"/>
      <c r="AM491" s="33">
        <f>IF(AL491=0,0,IF(AL491&lt;10,1,IF(MOD(AL491,40)&lt;10,ROUNDDOWN(AL491/40,0),ROUNDUP(AL491/40,0))))</f>
        <v>0</v>
      </c>
      <c r="AN491" s="28">
        <f>SUM(J491+L491+N491+P491+R491+T491+V491+X491+Z491+AB491+AD491+AF491+AH491+AJ491+AL491)</f>
        <v>0</v>
      </c>
      <c r="AO491" s="28">
        <f>SUM(K491+M491+O491+Q491+S491+U491+W491+Y491+AA491+AC491+AE491+AG491+AI491+AK491+AM491)</f>
        <v>0</v>
      </c>
      <c r="AP491" s="28">
        <v>1</v>
      </c>
      <c r="AQ491" s="28">
        <v>0</v>
      </c>
      <c r="AR491" s="28">
        <f>SUM(AP491:AQ491)</f>
        <v>1</v>
      </c>
      <c r="AS491" s="28">
        <v>0</v>
      </c>
      <c r="AT491" s="28">
        <v>1</v>
      </c>
      <c r="AU491" s="28">
        <v>0</v>
      </c>
      <c r="AV491" s="28">
        <v>0</v>
      </c>
      <c r="AW491" s="43">
        <f>IF(AN491&lt;=0,0,IF(AN491&lt;=359,1,IF(AN491&lt;=719,2,IF(AN491&lt;=1079,3,IF(AN491&lt;=1679,4,IF(AN491&lt;=1680,5,IF(AN491&lt;=1680,1,5)))))))</f>
        <v>0</v>
      </c>
      <c r="AX491" s="44">
        <f>IF(AN491&gt;120,ROUND(((((K491+M491+O491)*30)+(J491+L491+N491))/50+(((Q491+S491+U491+W491+Y491+AA491)*40)+(P491+R491+T491+V491+X491+Z491))/50+(AC491+AE491+AG491+AI491+AK491+AM491)*2),0),IF((J491+L491+N491+P491+R491+T491+V491+X491+Z491)&lt;=0,0,IF((J491+L491+N491+P491+R491+T491+V491+X491+Z491)&lt;=20,1,IF((J491+L491+N491+P491+R491+T491+V491+X491+Z491)&lt;=40,2,IF((J491+L491+N491+P491+R491+T491+V491+X491+Z491)&lt;=60,3,IF((J491+L491+N491+P491+R491+T491+V491+X491+Z491)&lt;=80,4,IF((J491+L491+N491+P491+R491+T491+V491+X491+Z491)&lt;=100,5,IF((J491+L491+N491+P491+R491+T491+V491+X491+Z491)&lt;=120,6,0)))))))+((AC491+AE491+AG491+AI491+AK491+AM491)*2))</f>
        <v>0</v>
      </c>
      <c r="AY491" s="28">
        <f>SUM(AW491:AX491)</f>
        <v>0</v>
      </c>
      <c r="AZ491" s="28">
        <f t="shared" si="0"/>
        <v>1</v>
      </c>
      <c r="BA491" s="28">
        <f t="shared" si="0"/>
        <v>0</v>
      </c>
      <c r="BB491" s="28">
        <f t="shared" si="0"/>
        <v>1</v>
      </c>
      <c r="BC491" s="34" t="e">
        <f>SUM(BB491)/AY491*100</f>
        <v>#DIV/0!</v>
      </c>
      <c r="BD491" s="28"/>
      <c r="BE491" s="28"/>
      <c r="BF491" s="28"/>
      <c r="BG491" s="28"/>
      <c r="BH491" s="28"/>
      <c r="BI491" s="28"/>
      <c r="BJ491" s="28">
        <f>BB491+BE491+BF491+BG491+BH491+BI491-BD491</f>
        <v>1</v>
      </c>
      <c r="BK491" s="34" t="e">
        <f>SUM(BJ491)/AY491*100</f>
        <v>#DIV/0!</v>
      </c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1"/>
      <c r="CP491" s="21"/>
    </row>
    <row r="492" spans="1:94" s="10" customFormat="1" ht="23.25">
      <c r="A492" s="49" t="s">
        <v>235</v>
      </c>
      <c r="B492" s="50"/>
      <c r="C492" s="50"/>
      <c r="D492" s="50"/>
      <c r="E492" s="50"/>
      <c r="F492" s="50"/>
      <c r="G492" s="50"/>
      <c r="H492" s="50"/>
      <c r="I492" s="51"/>
      <c r="J492" s="22">
        <f aca="true" t="shared" si="1" ref="J492:BB492">SUM(J8:J491)</f>
        <v>594</v>
      </c>
      <c r="K492" s="22">
        <f t="shared" si="1"/>
        <v>83</v>
      </c>
      <c r="L492" s="22">
        <f t="shared" si="1"/>
        <v>1948</v>
      </c>
      <c r="M492" s="22">
        <f t="shared" si="1"/>
        <v>157</v>
      </c>
      <c r="N492" s="22">
        <f t="shared" si="1"/>
        <v>2259</v>
      </c>
      <c r="O492" s="22">
        <f t="shared" si="1"/>
        <v>163</v>
      </c>
      <c r="P492" s="22">
        <f t="shared" si="1"/>
        <v>2753</v>
      </c>
      <c r="Q492" s="22">
        <f t="shared" si="1"/>
        <v>174</v>
      </c>
      <c r="R492" s="22">
        <f t="shared" si="1"/>
        <v>2735</v>
      </c>
      <c r="S492" s="22">
        <f t="shared" si="1"/>
        <v>174</v>
      </c>
      <c r="T492" s="22">
        <f t="shared" si="1"/>
        <v>2830</v>
      </c>
      <c r="U492" s="22">
        <f t="shared" si="1"/>
        <v>174</v>
      </c>
      <c r="V492" s="22">
        <f t="shared" si="1"/>
        <v>2951</v>
      </c>
      <c r="W492" s="22">
        <f t="shared" si="1"/>
        <v>174</v>
      </c>
      <c r="X492" s="22">
        <f t="shared" si="1"/>
        <v>2962</v>
      </c>
      <c r="Y492" s="22">
        <f t="shared" si="1"/>
        <v>178</v>
      </c>
      <c r="Z492" s="22">
        <f t="shared" si="1"/>
        <v>3032</v>
      </c>
      <c r="AA492" s="22">
        <f t="shared" si="1"/>
        <v>177</v>
      </c>
      <c r="AB492" s="22">
        <f t="shared" si="1"/>
        <v>884</v>
      </c>
      <c r="AC492" s="22">
        <f t="shared" si="1"/>
        <v>47</v>
      </c>
      <c r="AD492" s="22">
        <f t="shared" si="1"/>
        <v>885</v>
      </c>
      <c r="AE492" s="22">
        <f t="shared" si="1"/>
        <v>45</v>
      </c>
      <c r="AF492" s="22">
        <f t="shared" si="1"/>
        <v>826</v>
      </c>
      <c r="AG492" s="22">
        <f t="shared" si="1"/>
        <v>45</v>
      </c>
      <c r="AH492" s="22">
        <f t="shared" si="1"/>
        <v>0</v>
      </c>
      <c r="AI492" s="22">
        <f t="shared" si="1"/>
        <v>0</v>
      </c>
      <c r="AJ492" s="22">
        <f t="shared" si="1"/>
        <v>0</v>
      </c>
      <c r="AK492" s="22">
        <f t="shared" si="1"/>
        <v>0</v>
      </c>
      <c r="AL492" s="22">
        <f t="shared" si="1"/>
        <v>0</v>
      </c>
      <c r="AM492" s="22">
        <f t="shared" si="1"/>
        <v>0</v>
      </c>
      <c r="AN492" s="22">
        <f t="shared" si="1"/>
        <v>24659</v>
      </c>
      <c r="AO492" s="22">
        <f t="shared" si="1"/>
        <v>1591</v>
      </c>
      <c r="AP492" s="22">
        <f t="shared" si="1"/>
        <v>171</v>
      </c>
      <c r="AQ492" s="22">
        <f t="shared" si="1"/>
        <v>1317</v>
      </c>
      <c r="AR492" s="22">
        <f t="shared" si="1"/>
        <v>1488</v>
      </c>
      <c r="AS492" s="22">
        <f t="shared" si="1"/>
        <v>142</v>
      </c>
      <c r="AT492" s="22">
        <f t="shared" si="1"/>
        <v>29</v>
      </c>
      <c r="AU492" s="22">
        <f t="shared" si="1"/>
        <v>1294</v>
      </c>
      <c r="AV492" s="22">
        <f t="shared" si="1"/>
        <v>23</v>
      </c>
      <c r="AW492" s="22">
        <f t="shared" si="1"/>
        <v>166</v>
      </c>
      <c r="AX492" s="22">
        <f t="shared" si="1"/>
        <v>1431</v>
      </c>
      <c r="AY492" s="22">
        <f t="shared" si="1"/>
        <v>1597</v>
      </c>
      <c r="AZ492" s="22">
        <f t="shared" si="1"/>
        <v>5</v>
      </c>
      <c r="BA492" s="22">
        <f t="shared" si="1"/>
        <v>-114</v>
      </c>
      <c r="BB492" s="22">
        <f t="shared" si="1"/>
        <v>-109</v>
      </c>
      <c r="BC492" s="23">
        <f>SUM(BB492)/AY492*100</f>
        <v>-6.825297432686287</v>
      </c>
      <c r="BD492" s="22">
        <f aca="true" t="shared" si="2" ref="BD492:BJ492">SUM(BD8:BD491)</f>
        <v>5</v>
      </c>
      <c r="BE492" s="22">
        <f t="shared" si="2"/>
        <v>3</v>
      </c>
      <c r="BF492" s="22">
        <f t="shared" si="2"/>
        <v>44</v>
      </c>
      <c r="BG492" s="22">
        <f t="shared" si="2"/>
        <v>7</v>
      </c>
      <c r="BH492" s="22">
        <f t="shared" si="2"/>
        <v>22</v>
      </c>
      <c r="BI492" s="22">
        <f t="shared" si="2"/>
        <v>24</v>
      </c>
      <c r="BJ492" s="22">
        <f t="shared" si="2"/>
        <v>-14</v>
      </c>
      <c r="BK492" s="23">
        <f>SUM(BJ492)/AY492*100</f>
        <v>-0.8766437069505322</v>
      </c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</row>
    <row r="493" spans="48:63" ht="23.25"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</row>
    <row r="494" spans="1:63" s="1" customFormat="1" ht="23.25">
      <c r="A494" s="25"/>
      <c r="B494" s="25"/>
      <c r="C494" s="25"/>
      <c r="D494" s="8" t="s">
        <v>472</v>
      </c>
      <c r="E494" s="25"/>
      <c r="F494" s="6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  <c r="BA494" s="25"/>
      <c r="BB494" s="25"/>
      <c r="BC494" s="21"/>
      <c r="BD494" s="25"/>
      <c r="BE494" s="25"/>
      <c r="BF494" s="25"/>
      <c r="BG494" s="25"/>
      <c r="BH494" s="25"/>
      <c r="BI494" s="25"/>
      <c r="BJ494" s="25"/>
      <c r="BK494" s="21"/>
    </row>
    <row r="495" spans="1:63" s="1" customFormat="1" ht="23.25">
      <c r="A495" s="25"/>
      <c r="B495" s="25"/>
      <c r="C495" s="25"/>
      <c r="D495" s="8" t="s">
        <v>473</v>
      </c>
      <c r="E495" s="25"/>
      <c r="F495" s="6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  <c r="BA495" s="25"/>
      <c r="BB495" s="25"/>
      <c r="BC495" s="25"/>
      <c r="BD495" s="25"/>
      <c r="BE495" s="25"/>
      <c r="BF495" s="25"/>
      <c r="BG495" s="25"/>
      <c r="BH495" s="25"/>
      <c r="BI495" s="25"/>
      <c r="BJ495" s="25"/>
      <c r="BK495" s="21"/>
    </row>
    <row r="496" spans="1:63" s="1" customFormat="1" ht="23.25">
      <c r="A496" s="25"/>
      <c r="B496" s="25"/>
      <c r="C496" s="25"/>
      <c r="D496" s="8" t="s">
        <v>474</v>
      </c>
      <c r="E496" s="25"/>
      <c r="F496" s="6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  <c r="BA496" s="25"/>
      <c r="BB496" s="25"/>
      <c r="BC496" s="21"/>
      <c r="BD496" s="25"/>
      <c r="BE496" s="25"/>
      <c r="BF496" s="25"/>
      <c r="BG496" s="25"/>
      <c r="BH496" s="25"/>
      <c r="BI496" s="25"/>
      <c r="BJ496" s="25"/>
      <c r="BK496" s="21"/>
    </row>
    <row r="497" spans="1:63" s="1" customFormat="1" ht="23.25">
      <c r="A497" s="25"/>
      <c r="B497" s="25"/>
      <c r="C497" s="25"/>
      <c r="D497" s="8" t="s">
        <v>475</v>
      </c>
      <c r="E497" s="25"/>
      <c r="F497" s="6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  <c r="BA497" s="25"/>
      <c r="BB497" s="25"/>
      <c r="BC497" s="21"/>
      <c r="BD497" s="25"/>
      <c r="BE497" s="25"/>
      <c r="BF497" s="25"/>
      <c r="BG497" s="25"/>
      <c r="BH497" s="25"/>
      <c r="BI497" s="25"/>
      <c r="BJ497" s="25"/>
      <c r="BK497" s="21"/>
    </row>
    <row r="498" spans="1:63" s="1" customFormat="1" ht="23.25">
      <c r="A498" s="25"/>
      <c r="B498" s="25"/>
      <c r="C498" s="25"/>
      <c r="D498" s="8" t="s">
        <v>476</v>
      </c>
      <c r="E498" s="25"/>
      <c r="F498" s="6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  <c r="BA498" s="25"/>
      <c r="BB498" s="25"/>
      <c r="BC498" s="21"/>
      <c r="BD498" s="25"/>
      <c r="BE498" s="25"/>
      <c r="BF498" s="25"/>
      <c r="BG498" s="25"/>
      <c r="BH498" s="25"/>
      <c r="BI498" s="25"/>
      <c r="BJ498" s="25"/>
      <c r="BK498" s="21"/>
    </row>
    <row r="499" spans="1:63" s="1" customFormat="1" ht="23.25">
      <c r="A499" s="25"/>
      <c r="B499" s="25"/>
      <c r="C499" s="25"/>
      <c r="D499" s="25" t="s">
        <v>552</v>
      </c>
      <c r="E499" s="25"/>
      <c r="F499" s="6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  <c r="BA499" s="25"/>
      <c r="BB499" s="25"/>
      <c r="BC499" s="21"/>
      <c r="BD499" s="25"/>
      <c r="BE499" s="25"/>
      <c r="BF499" s="25"/>
      <c r="BG499" s="25"/>
      <c r="BH499" s="25"/>
      <c r="BI499" s="25"/>
      <c r="BJ499" s="25"/>
      <c r="BK499" s="21"/>
    </row>
    <row r="500" spans="1:63" s="1" customFormat="1" ht="23.25">
      <c r="A500" s="25"/>
      <c r="B500" s="25"/>
      <c r="C500" s="25"/>
      <c r="D500" s="25"/>
      <c r="E500" s="25"/>
      <c r="F500" s="6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  <c r="BA500" s="25"/>
      <c r="BB500" s="25"/>
      <c r="BC500" s="21"/>
      <c r="BD500" s="25"/>
      <c r="BE500" s="25"/>
      <c r="BF500" s="25"/>
      <c r="BG500" s="25"/>
      <c r="BH500" s="25"/>
      <c r="BI500" s="25"/>
      <c r="BJ500" s="25"/>
      <c r="BK500" s="21"/>
    </row>
    <row r="501" spans="1:63" s="1" customFormat="1" ht="23.25">
      <c r="A501" s="25"/>
      <c r="B501" s="25"/>
      <c r="C501" s="25"/>
      <c r="D501" s="25"/>
      <c r="E501" s="25"/>
      <c r="F501" s="6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  <c r="BA501" s="25"/>
      <c r="BB501" s="25"/>
      <c r="BC501" s="21"/>
      <c r="BD501" s="25"/>
      <c r="BE501" s="25"/>
      <c r="BF501" s="25"/>
      <c r="BG501" s="25"/>
      <c r="BH501" s="25"/>
      <c r="BI501" s="25"/>
      <c r="BJ501" s="25"/>
      <c r="BK501" s="21"/>
    </row>
    <row r="502" spans="1:63" s="1" customFormat="1" ht="23.25">
      <c r="A502" s="25"/>
      <c r="B502" s="25"/>
      <c r="C502" s="25"/>
      <c r="D502" s="25"/>
      <c r="E502" s="25"/>
      <c r="F502" s="6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  <c r="BA502" s="25"/>
      <c r="BB502" s="25"/>
      <c r="BC502" s="21"/>
      <c r="BD502" s="25"/>
      <c r="BE502" s="25"/>
      <c r="BF502" s="25"/>
      <c r="BG502" s="25"/>
      <c r="BH502" s="25"/>
      <c r="BI502" s="25"/>
      <c r="BJ502" s="25"/>
      <c r="BK502" s="21"/>
    </row>
    <row r="503" spans="1:63" s="1" customFormat="1" ht="23.25">
      <c r="A503" s="25"/>
      <c r="B503" s="25"/>
      <c r="C503" s="25"/>
      <c r="D503" s="25"/>
      <c r="E503" s="25"/>
      <c r="F503" s="6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  <c r="BA503" s="25"/>
      <c r="BB503" s="25"/>
      <c r="BC503" s="21"/>
      <c r="BD503" s="25"/>
      <c r="BE503" s="25"/>
      <c r="BF503" s="25"/>
      <c r="BG503" s="25"/>
      <c r="BH503" s="25"/>
      <c r="BI503" s="25"/>
      <c r="BJ503" s="25"/>
      <c r="BK503" s="21"/>
    </row>
    <row r="504" spans="1:63" s="1" customFormat="1" ht="23.25">
      <c r="A504" s="25"/>
      <c r="B504" s="25"/>
      <c r="C504" s="25"/>
      <c r="D504" s="25"/>
      <c r="E504" s="25"/>
      <c r="F504" s="6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  <c r="BA504" s="25"/>
      <c r="BB504" s="25"/>
      <c r="BC504" s="21"/>
      <c r="BD504" s="25"/>
      <c r="BE504" s="25"/>
      <c r="BF504" s="25"/>
      <c r="BG504" s="25"/>
      <c r="BH504" s="25"/>
      <c r="BI504" s="25"/>
      <c r="BJ504" s="25"/>
      <c r="BK504" s="21"/>
    </row>
    <row r="505" spans="1:63" s="1" customFormat="1" ht="23.25">
      <c r="A505" s="25"/>
      <c r="B505" s="25"/>
      <c r="C505" s="25"/>
      <c r="D505" s="25"/>
      <c r="E505" s="25"/>
      <c r="F505" s="6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  <c r="BA505" s="25"/>
      <c r="BB505" s="25"/>
      <c r="BC505" s="21"/>
      <c r="BD505" s="25"/>
      <c r="BE505" s="25"/>
      <c r="BF505" s="25"/>
      <c r="BG505" s="25"/>
      <c r="BH505" s="25"/>
      <c r="BI505" s="25"/>
      <c r="BJ505" s="25"/>
      <c r="BK505" s="21"/>
    </row>
    <row r="506" spans="1:63" s="1" customFormat="1" ht="23.25">
      <c r="A506" s="25"/>
      <c r="B506" s="25"/>
      <c r="C506" s="25"/>
      <c r="D506" s="25"/>
      <c r="E506" s="25"/>
      <c r="F506" s="6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  <c r="BA506" s="25"/>
      <c r="BB506" s="25"/>
      <c r="BC506" s="21"/>
      <c r="BD506" s="25"/>
      <c r="BE506" s="25"/>
      <c r="BF506" s="25"/>
      <c r="BG506" s="25"/>
      <c r="BH506" s="25"/>
      <c r="BI506" s="25"/>
      <c r="BJ506" s="25"/>
      <c r="BK506" s="21"/>
    </row>
    <row r="507" spans="1:63" s="1" customFormat="1" ht="23.25">
      <c r="A507" s="25"/>
      <c r="B507" s="25"/>
      <c r="C507" s="25"/>
      <c r="D507" s="25"/>
      <c r="E507" s="25"/>
      <c r="F507" s="6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  <c r="BA507" s="25"/>
      <c r="BB507" s="25"/>
      <c r="BC507" s="21"/>
      <c r="BD507" s="25"/>
      <c r="BE507" s="25"/>
      <c r="BF507" s="25"/>
      <c r="BG507" s="25"/>
      <c r="BH507" s="25"/>
      <c r="BI507" s="25"/>
      <c r="BJ507" s="25"/>
      <c r="BK507" s="21"/>
    </row>
    <row r="508" spans="1:63" s="1" customFormat="1" ht="23.25">
      <c r="A508" s="25"/>
      <c r="B508" s="25"/>
      <c r="C508" s="25"/>
      <c r="D508" s="25"/>
      <c r="E508" s="25"/>
      <c r="F508" s="6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  <c r="BA508" s="25"/>
      <c r="BB508" s="25"/>
      <c r="BC508" s="21"/>
      <c r="BD508" s="25"/>
      <c r="BE508" s="25"/>
      <c r="BF508" s="25"/>
      <c r="BG508" s="25"/>
      <c r="BH508" s="25"/>
      <c r="BI508" s="25"/>
      <c r="BJ508" s="25"/>
      <c r="BK508" s="21"/>
    </row>
    <row r="509" spans="1:63" s="1" customFormat="1" ht="23.25">
      <c r="A509" s="25"/>
      <c r="B509" s="25"/>
      <c r="C509" s="25"/>
      <c r="D509" s="25"/>
      <c r="E509" s="25"/>
      <c r="F509" s="6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  <c r="BA509" s="25"/>
      <c r="BB509" s="25"/>
      <c r="BC509" s="21"/>
      <c r="BD509" s="25"/>
      <c r="BE509" s="25"/>
      <c r="BF509" s="25"/>
      <c r="BG509" s="25"/>
      <c r="BH509" s="25"/>
      <c r="BI509" s="25"/>
      <c r="BJ509" s="25"/>
      <c r="BK509" s="21"/>
    </row>
    <row r="510" spans="1:63" s="1" customFormat="1" ht="23.25">
      <c r="A510" s="25"/>
      <c r="B510" s="25"/>
      <c r="C510" s="25"/>
      <c r="D510" s="25"/>
      <c r="E510" s="25"/>
      <c r="F510" s="6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  <c r="BA510" s="25"/>
      <c r="BB510" s="25"/>
      <c r="BC510" s="21"/>
      <c r="BD510" s="25"/>
      <c r="BE510" s="25"/>
      <c r="BF510" s="25"/>
      <c r="BG510" s="25"/>
      <c r="BH510" s="25"/>
      <c r="BI510" s="25"/>
      <c r="BJ510" s="25"/>
      <c r="BK510" s="21"/>
    </row>
    <row r="511" spans="1:63" s="1" customFormat="1" ht="23.25">
      <c r="A511" s="25"/>
      <c r="B511" s="25"/>
      <c r="C511" s="25"/>
      <c r="D511" s="25"/>
      <c r="E511" s="25"/>
      <c r="F511" s="6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  <c r="BA511" s="25"/>
      <c r="BB511" s="25"/>
      <c r="BC511" s="21"/>
      <c r="BD511" s="25"/>
      <c r="BE511" s="25"/>
      <c r="BF511" s="25"/>
      <c r="BG511" s="25"/>
      <c r="BH511" s="25"/>
      <c r="BI511" s="25"/>
      <c r="BJ511" s="25"/>
      <c r="BK511" s="21"/>
    </row>
    <row r="512" spans="1:63" s="1" customFormat="1" ht="23.25">
      <c r="A512" s="25"/>
      <c r="B512" s="25"/>
      <c r="C512" s="25"/>
      <c r="D512" s="25"/>
      <c r="E512" s="25"/>
      <c r="F512" s="6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  <c r="BA512" s="25"/>
      <c r="BB512" s="25"/>
      <c r="BC512" s="21"/>
      <c r="BD512" s="25"/>
      <c r="BE512" s="25"/>
      <c r="BF512" s="25"/>
      <c r="BG512" s="25"/>
      <c r="BH512" s="25"/>
      <c r="BI512" s="25"/>
      <c r="BJ512" s="25"/>
      <c r="BK512" s="21"/>
    </row>
    <row r="513" spans="1:63" s="1" customFormat="1" ht="23.25">
      <c r="A513" s="25"/>
      <c r="B513" s="25"/>
      <c r="C513" s="25"/>
      <c r="D513" s="25"/>
      <c r="E513" s="25"/>
      <c r="F513" s="6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  <c r="BA513" s="25"/>
      <c r="BB513" s="25"/>
      <c r="BC513" s="21"/>
      <c r="BD513" s="25"/>
      <c r="BE513" s="25"/>
      <c r="BF513" s="25"/>
      <c r="BG513" s="25"/>
      <c r="BH513" s="25"/>
      <c r="BI513" s="25"/>
      <c r="BJ513" s="25"/>
      <c r="BK513" s="21"/>
    </row>
    <row r="514" spans="1:63" s="1" customFormat="1" ht="23.25">
      <c r="A514" s="25"/>
      <c r="B514" s="25"/>
      <c r="C514" s="25"/>
      <c r="D514" s="25"/>
      <c r="E514" s="25"/>
      <c r="F514" s="6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  <c r="BA514" s="25"/>
      <c r="BB514" s="25"/>
      <c r="BC514" s="21"/>
      <c r="BD514" s="25"/>
      <c r="BE514" s="25"/>
      <c r="BF514" s="25"/>
      <c r="BG514" s="25"/>
      <c r="BH514" s="25"/>
      <c r="BI514" s="25"/>
      <c r="BJ514" s="25"/>
      <c r="BK514" s="21"/>
    </row>
    <row r="515" spans="1:63" s="1" customFormat="1" ht="23.25">
      <c r="A515" s="25"/>
      <c r="B515" s="25"/>
      <c r="C515" s="25"/>
      <c r="D515" s="25"/>
      <c r="E515" s="25"/>
      <c r="F515" s="6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  <c r="BA515" s="25"/>
      <c r="BB515" s="25"/>
      <c r="BC515" s="21"/>
      <c r="BD515" s="25"/>
      <c r="BE515" s="25"/>
      <c r="BF515" s="25"/>
      <c r="BG515" s="25"/>
      <c r="BH515" s="25"/>
      <c r="BI515" s="25"/>
      <c r="BJ515" s="25"/>
      <c r="BK515" s="21"/>
    </row>
    <row r="516" spans="1:63" s="1" customFormat="1" ht="23.25">
      <c r="A516" s="25"/>
      <c r="B516" s="25"/>
      <c r="C516" s="25"/>
      <c r="D516" s="25"/>
      <c r="E516" s="25"/>
      <c r="F516" s="6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  <c r="BA516" s="25"/>
      <c r="BB516" s="25"/>
      <c r="BC516" s="21"/>
      <c r="BD516" s="25"/>
      <c r="BE516" s="25"/>
      <c r="BF516" s="25"/>
      <c r="BG516" s="25"/>
      <c r="BH516" s="25"/>
      <c r="BI516" s="25"/>
      <c r="BJ516" s="25"/>
      <c r="BK516" s="21"/>
    </row>
  </sheetData>
  <sheetProtection/>
  <mergeCells count="75">
    <mergeCell ref="A2:BK2"/>
    <mergeCell ref="A3:BK3"/>
    <mergeCell ref="A4:A6"/>
    <mergeCell ref="C4:C7"/>
    <mergeCell ref="D4:D7"/>
    <mergeCell ref="E4:E7"/>
    <mergeCell ref="F4:F7"/>
    <mergeCell ref="G4:G6"/>
    <mergeCell ref="H4:H6"/>
    <mergeCell ref="I4:I6"/>
    <mergeCell ref="J4:AO4"/>
    <mergeCell ref="AP4:AY4"/>
    <mergeCell ref="AZ4:BB5"/>
    <mergeCell ref="BC4:BC6"/>
    <mergeCell ref="BD4:BD6"/>
    <mergeCell ref="BE4:BE6"/>
    <mergeCell ref="X5:Y5"/>
    <mergeCell ref="Z5:AA5"/>
    <mergeCell ref="AB5:AC5"/>
    <mergeCell ref="AD5:AE5"/>
    <mergeCell ref="BF4:BI4"/>
    <mergeCell ref="BJ4:BJ6"/>
    <mergeCell ref="BK4:BK6"/>
    <mergeCell ref="J5:K5"/>
    <mergeCell ref="L5:M5"/>
    <mergeCell ref="N5:O5"/>
    <mergeCell ref="P5:Q5"/>
    <mergeCell ref="R5:S5"/>
    <mergeCell ref="T5:U5"/>
    <mergeCell ref="V5:W5"/>
    <mergeCell ref="AF5:AG5"/>
    <mergeCell ref="AH5:AI5"/>
    <mergeCell ref="AJ5:AK5"/>
    <mergeCell ref="AL5:AM5"/>
    <mergeCell ref="AN5:AO5"/>
    <mergeCell ref="AP5:AR5"/>
    <mergeCell ref="AS5:AV5"/>
    <mergeCell ref="AW5:AY5"/>
    <mergeCell ref="BF5:BF7"/>
    <mergeCell ref="BG5:BG7"/>
    <mergeCell ref="BH5:BH7"/>
    <mergeCell ref="BI5:BI7"/>
    <mergeCell ref="J6:J7"/>
    <mergeCell ref="K6:K7"/>
    <mergeCell ref="L6:L7"/>
    <mergeCell ref="M6:M7"/>
    <mergeCell ref="N6:N7"/>
    <mergeCell ref="O6:O7"/>
    <mergeCell ref="AA6:AA7"/>
    <mergeCell ref="P6:P7"/>
    <mergeCell ref="Q6:Q7"/>
    <mergeCell ref="R6:R7"/>
    <mergeCell ref="S6:S7"/>
    <mergeCell ref="T6:T7"/>
    <mergeCell ref="U6:U7"/>
    <mergeCell ref="AC6:AC7"/>
    <mergeCell ref="AD6:AD7"/>
    <mergeCell ref="AE6:AE7"/>
    <mergeCell ref="AF6:AF7"/>
    <mergeCell ref="AG6:AG7"/>
    <mergeCell ref="V6:V7"/>
    <mergeCell ref="W6:W7"/>
    <mergeCell ref="X6:X7"/>
    <mergeCell ref="Y6:Y7"/>
    <mergeCell ref="Z6:Z7"/>
    <mergeCell ref="AN6:AN7"/>
    <mergeCell ref="AO6:AO7"/>
    <mergeCell ref="A492:I492"/>
    <mergeCell ref="AH6:AH7"/>
    <mergeCell ref="AI6:AI7"/>
    <mergeCell ref="AJ6:AJ7"/>
    <mergeCell ref="AK6:AK7"/>
    <mergeCell ref="AL6:AL7"/>
    <mergeCell ref="AM6:AM7"/>
    <mergeCell ref="AB6:AB7"/>
  </mergeCells>
  <printOptions/>
  <pageMargins left="0" right="0" top="0.25" bottom="0" header="0.3" footer="0.3"/>
  <pageSetup fitToHeight="0" fitToWidth="0" orientation="landscape" paperSize="5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dangcatcat</cp:lastModifiedBy>
  <cp:lastPrinted>2019-05-14T04:43:34Z</cp:lastPrinted>
  <dcterms:created xsi:type="dcterms:W3CDTF">2006-02-10T01:39:13Z</dcterms:created>
  <dcterms:modified xsi:type="dcterms:W3CDTF">2019-05-23T03:58:43Z</dcterms:modified>
  <cp:category/>
  <cp:version/>
  <cp:contentType/>
  <cp:contentStatus/>
</cp:coreProperties>
</file>